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a58f2359bc6ac06/Desktop/CompBio_Code/cell_cycle_files/cc_statistics/"/>
    </mc:Choice>
  </mc:AlternateContent>
  <xr:revisionPtr revIDLastSave="917" documentId="8_{BAD4D298-08D3-4561-8336-FE8A960A32AA}" xr6:coauthVersionLast="47" xr6:coauthVersionMax="47" xr10:uidLastSave="{6E3D5EB4-6F08-41F8-8D0F-9B1996215646}"/>
  <bookViews>
    <workbookView xWindow="-120" yWindow="-120" windowWidth="29040" windowHeight="15840" activeTab="1" xr2:uid="{F96490EA-0689-4850-8D96-C69DC14B0E4D}"/>
  </bookViews>
  <sheets>
    <sheet name="% and raw counts" sheetId="1" r:id="rId1"/>
    <sheet name="% only" sheetId="5" r:id="rId2"/>
    <sheet name="raw counts only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7" i="2" l="1"/>
  <c r="L97" i="2"/>
  <c r="K97" i="2"/>
  <c r="J97" i="2"/>
  <c r="I97" i="2"/>
  <c r="H97" i="2"/>
  <c r="G97" i="2"/>
  <c r="F97" i="2"/>
  <c r="E97" i="2"/>
  <c r="D97" i="2"/>
  <c r="C97" i="2"/>
  <c r="B97" i="2"/>
  <c r="N96" i="2"/>
  <c r="N95" i="2"/>
  <c r="N94" i="2"/>
  <c r="N93" i="2"/>
  <c r="N92" i="2"/>
  <c r="N97" i="2" s="1"/>
  <c r="M87" i="2"/>
  <c r="L87" i="2"/>
  <c r="K87" i="2"/>
  <c r="J87" i="2"/>
  <c r="I87" i="2"/>
  <c r="H87" i="2"/>
  <c r="G87" i="2"/>
  <c r="F87" i="2"/>
  <c r="E87" i="2"/>
  <c r="D87" i="2"/>
  <c r="C87" i="2"/>
  <c r="B87" i="2"/>
  <c r="N86" i="2"/>
  <c r="N85" i="2"/>
  <c r="N84" i="2"/>
  <c r="N83" i="2"/>
  <c r="N82" i="2"/>
  <c r="N87" i="2" s="1"/>
  <c r="C147" i="1"/>
  <c r="D147" i="1"/>
  <c r="E147" i="1"/>
  <c r="F147" i="1"/>
  <c r="G147" i="1"/>
  <c r="H147" i="1"/>
  <c r="I147" i="1"/>
  <c r="J147" i="1"/>
  <c r="K147" i="1"/>
  <c r="K138" i="1" s="1"/>
  <c r="L147" i="1"/>
  <c r="L146" i="1" s="1"/>
  <c r="M147" i="1"/>
  <c r="M138" i="1" s="1"/>
  <c r="B147" i="1"/>
  <c r="C132" i="1"/>
  <c r="D132" i="1"/>
  <c r="E132" i="1"/>
  <c r="F132" i="1"/>
  <c r="G132" i="1"/>
  <c r="H132" i="1"/>
  <c r="I132" i="1"/>
  <c r="J132" i="1"/>
  <c r="K132" i="1"/>
  <c r="L132" i="1"/>
  <c r="M132" i="1"/>
  <c r="B132" i="1"/>
  <c r="R91" i="2"/>
  <c r="R71" i="2"/>
  <c r="R51" i="2"/>
  <c r="R31" i="2"/>
  <c r="R11" i="2"/>
  <c r="R139" i="1"/>
  <c r="R132" i="1" s="1"/>
  <c r="R109" i="1"/>
  <c r="R108" i="1" s="1"/>
  <c r="R21" i="1"/>
  <c r="R20" i="1" s="1"/>
  <c r="R51" i="1"/>
  <c r="R50" i="1" s="1"/>
  <c r="R79" i="1"/>
  <c r="R78" i="1" s="1"/>
  <c r="M77" i="2"/>
  <c r="L77" i="2"/>
  <c r="K77" i="2"/>
  <c r="J77" i="2"/>
  <c r="I77" i="2"/>
  <c r="H77" i="2"/>
  <c r="G77" i="2"/>
  <c r="F77" i="2"/>
  <c r="E77" i="2"/>
  <c r="D77" i="2"/>
  <c r="C77" i="2"/>
  <c r="B77" i="2"/>
  <c r="N76" i="2"/>
  <c r="N75" i="2"/>
  <c r="N74" i="2"/>
  <c r="N73" i="2"/>
  <c r="N72" i="2"/>
  <c r="L67" i="2"/>
  <c r="K67" i="2"/>
  <c r="J67" i="2"/>
  <c r="I67" i="2"/>
  <c r="H67" i="2"/>
  <c r="G67" i="2"/>
  <c r="F67" i="2"/>
  <c r="E67" i="2"/>
  <c r="D67" i="2"/>
  <c r="C67" i="2"/>
  <c r="B67" i="2"/>
  <c r="M66" i="2"/>
  <c r="M65" i="2"/>
  <c r="M64" i="2"/>
  <c r="M63" i="2"/>
  <c r="M62" i="2"/>
  <c r="K57" i="2"/>
  <c r="J57" i="2"/>
  <c r="I57" i="2"/>
  <c r="H57" i="2"/>
  <c r="G57" i="2"/>
  <c r="F57" i="2"/>
  <c r="E57" i="2"/>
  <c r="D57" i="2"/>
  <c r="C57" i="2"/>
  <c r="B57" i="2"/>
  <c r="L56" i="2"/>
  <c r="L55" i="2"/>
  <c r="L54" i="2"/>
  <c r="L53" i="2"/>
  <c r="L52" i="2"/>
  <c r="L47" i="2"/>
  <c r="K47" i="2"/>
  <c r="J47" i="2"/>
  <c r="I47" i="2"/>
  <c r="H47" i="2"/>
  <c r="G47" i="2"/>
  <c r="F47" i="2"/>
  <c r="E47" i="2"/>
  <c r="D47" i="2"/>
  <c r="C47" i="2"/>
  <c r="B47" i="2"/>
  <c r="M46" i="2"/>
  <c r="M45" i="2"/>
  <c r="M44" i="2"/>
  <c r="M43" i="2"/>
  <c r="M42" i="2"/>
  <c r="M37" i="2"/>
  <c r="L37" i="2"/>
  <c r="K37" i="2"/>
  <c r="J37" i="2"/>
  <c r="I37" i="2"/>
  <c r="H37" i="2"/>
  <c r="G37" i="2"/>
  <c r="F37" i="2"/>
  <c r="E37" i="2"/>
  <c r="D37" i="2"/>
  <c r="C37" i="2"/>
  <c r="B37" i="2"/>
  <c r="N36" i="2"/>
  <c r="N35" i="2"/>
  <c r="N34" i="2"/>
  <c r="N33" i="2"/>
  <c r="N32" i="2"/>
  <c r="M27" i="2"/>
  <c r="L27" i="2"/>
  <c r="K27" i="2"/>
  <c r="J27" i="2"/>
  <c r="I27" i="2"/>
  <c r="H27" i="2"/>
  <c r="G27" i="2"/>
  <c r="F27" i="2"/>
  <c r="E27" i="2"/>
  <c r="D27" i="2"/>
  <c r="C27" i="2"/>
  <c r="B27" i="2"/>
  <c r="N26" i="2"/>
  <c r="N25" i="2"/>
  <c r="N24" i="2"/>
  <c r="N23" i="2"/>
  <c r="N22" i="2"/>
  <c r="M17" i="2"/>
  <c r="L17" i="2"/>
  <c r="K17" i="2"/>
  <c r="J17" i="2"/>
  <c r="I17" i="2"/>
  <c r="H17" i="2"/>
  <c r="G17" i="2"/>
  <c r="F17" i="2"/>
  <c r="E17" i="2"/>
  <c r="D17" i="2"/>
  <c r="C17" i="2"/>
  <c r="B17" i="2"/>
  <c r="N16" i="2"/>
  <c r="N15" i="2"/>
  <c r="N14" i="2"/>
  <c r="N13" i="2"/>
  <c r="N12" i="2"/>
  <c r="M7" i="2"/>
  <c r="L7" i="2"/>
  <c r="K7" i="2"/>
  <c r="J7" i="2"/>
  <c r="I7" i="2"/>
  <c r="H7" i="2"/>
  <c r="G7" i="2"/>
  <c r="F7" i="2"/>
  <c r="E7" i="2"/>
  <c r="D7" i="2"/>
  <c r="C7" i="2"/>
  <c r="B7" i="2"/>
  <c r="N6" i="2"/>
  <c r="N4" i="2"/>
  <c r="N3" i="2"/>
  <c r="N5" i="2"/>
  <c r="N2" i="2"/>
  <c r="N124" i="1"/>
  <c r="N126" i="1"/>
  <c r="N128" i="1"/>
  <c r="N130" i="1"/>
  <c r="N122" i="1"/>
  <c r="N132" i="1" s="1"/>
  <c r="C72" i="1"/>
  <c r="C71" i="1" s="1"/>
  <c r="D72" i="1"/>
  <c r="D69" i="1" s="1"/>
  <c r="E72" i="1"/>
  <c r="E67" i="1" s="1"/>
  <c r="F72" i="1"/>
  <c r="F65" i="1" s="1"/>
  <c r="G72" i="1"/>
  <c r="G63" i="1" s="1"/>
  <c r="H72" i="1"/>
  <c r="H63" i="1" s="1"/>
  <c r="I72" i="1"/>
  <c r="I63" i="1" s="1"/>
  <c r="J72" i="1"/>
  <c r="J67" i="1" s="1"/>
  <c r="K72" i="1"/>
  <c r="K65" i="1" s="1"/>
  <c r="L72" i="1"/>
  <c r="L63" i="1" s="1"/>
  <c r="B72" i="1"/>
  <c r="B71" i="1" s="1"/>
  <c r="M64" i="1"/>
  <c r="M66" i="1"/>
  <c r="M68" i="1"/>
  <c r="M70" i="1"/>
  <c r="M62" i="1"/>
  <c r="M94" i="1"/>
  <c r="M96" i="1"/>
  <c r="M98" i="1"/>
  <c r="M100" i="1"/>
  <c r="M92" i="1"/>
  <c r="C102" i="1"/>
  <c r="C101" i="1" s="1"/>
  <c r="D102" i="1"/>
  <c r="D99" i="1" s="1"/>
  <c r="E102" i="1"/>
  <c r="E97" i="1" s="1"/>
  <c r="F102" i="1"/>
  <c r="F95" i="1" s="1"/>
  <c r="G102" i="1"/>
  <c r="G93" i="1" s="1"/>
  <c r="H102" i="1"/>
  <c r="H93" i="1" s="1"/>
  <c r="I102" i="1"/>
  <c r="I93" i="1" s="1"/>
  <c r="J102" i="1"/>
  <c r="J95" i="1" s="1"/>
  <c r="K102" i="1"/>
  <c r="K93" i="1" s="1"/>
  <c r="L102" i="1"/>
  <c r="L93" i="1" s="1"/>
  <c r="B102" i="1"/>
  <c r="N34" i="1"/>
  <c r="N36" i="1"/>
  <c r="N38" i="1"/>
  <c r="N40" i="1"/>
  <c r="N32" i="1"/>
  <c r="C42" i="1"/>
  <c r="C41" i="1" s="1"/>
  <c r="D42" i="1"/>
  <c r="D39" i="1" s="1"/>
  <c r="E42" i="1"/>
  <c r="E37" i="1" s="1"/>
  <c r="F42" i="1"/>
  <c r="F35" i="1" s="1"/>
  <c r="G42" i="1"/>
  <c r="G33" i="1" s="1"/>
  <c r="H42" i="1"/>
  <c r="H33" i="1" s="1"/>
  <c r="I42" i="1"/>
  <c r="I33" i="1" s="1"/>
  <c r="J42" i="1"/>
  <c r="J33" i="1" s="1"/>
  <c r="K42" i="1"/>
  <c r="K35" i="1" s="1"/>
  <c r="L42" i="1"/>
  <c r="L33" i="1" s="1"/>
  <c r="M42" i="1"/>
  <c r="M35" i="1" s="1"/>
  <c r="B42" i="1"/>
  <c r="B35" i="1" s="1"/>
  <c r="C12" i="1"/>
  <c r="C11" i="1" s="1"/>
  <c r="D12" i="1"/>
  <c r="D11" i="1" s="1"/>
  <c r="E12" i="1"/>
  <c r="E11" i="1" s="1"/>
  <c r="F12" i="1"/>
  <c r="F7" i="1" s="1"/>
  <c r="G12" i="1"/>
  <c r="G11" i="1" s="1"/>
  <c r="H12" i="1"/>
  <c r="H7" i="1" s="1"/>
  <c r="I12" i="1"/>
  <c r="I3" i="1" s="1"/>
  <c r="J12" i="1"/>
  <c r="J3" i="1" s="1"/>
  <c r="K12" i="1"/>
  <c r="K11" i="1" s="1"/>
  <c r="L12" i="1"/>
  <c r="L11" i="1" s="1"/>
  <c r="M12" i="1"/>
  <c r="M5" i="1" s="1"/>
  <c r="B12" i="1"/>
  <c r="B11" i="1" s="1"/>
  <c r="N10" i="1"/>
  <c r="N8" i="1"/>
  <c r="N4" i="1"/>
  <c r="N6" i="1"/>
  <c r="N2" i="1"/>
  <c r="F146" i="1"/>
  <c r="G144" i="1"/>
  <c r="H140" i="1"/>
  <c r="I138" i="1"/>
  <c r="J138" i="1"/>
  <c r="B146" i="1"/>
  <c r="C117" i="1"/>
  <c r="C116" i="1" s="1"/>
  <c r="D117" i="1"/>
  <c r="D116" i="1" s="1"/>
  <c r="E117" i="1"/>
  <c r="E112" i="1" s="1"/>
  <c r="F117" i="1"/>
  <c r="F110" i="1" s="1"/>
  <c r="G117" i="1"/>
  <c r="G108" i="1" s="1"/>
  <c r="H117" i="1"/>
  <c r="H114" i="1" s="1"/>
  <c r="I117" i="1"/>
  <c r="I116" i="1" s="1"/>
  <c r="J117" i="1"/>
  <c r="J114" i="1" s="1"/>
  <c r="K117" i="1"/>
  <c r="K112" i="1" s="1"/>
  <c r="L117" i="1"/>
  <c r="L110" i="1" s="1"/>
  <c r="M117" i="1"/>
  <c r="M108" i="1" s="1"/>
  <c r="B117" i="1"/>
  <c r="B116" i="1" s="1"/>
  <c r="C87" i="1"/>
  <c r="C86" i="1" s="1"/>
  <c r="D87" i="1"/>
  <c r="D84" i="1" s="1"/>
  <c r="E87" i="1"/>
  <c r="E84" i="1" s="1"/>
  <c r="F87" i="1"/>
  <c r="F84" i="1" s="1"/>
  <c r="G87" i="1"/>
  <c r="G78" i="1" s="1"/>
  <c r="H87" i="1"/>
  <c r="H82" i="1" s="1"/>
  <c r="I87" i="1"/>
  <c r="I82" i="1" s="1"/>
  <c r="J87" i="1"/>
  <c r="J82" i="1" s="1"/>
  <c r="K87" i="1"/>
  <c r="K80" i="1" s="1"/>
  <c r="B87" i="1"/>
  <c r="B78" i="1" s="1"/>
  <c r="C57" i="1"/>
  <c r="C52" i="1" s="1"/>
  <c r="D57" i="1"/>
  <c r="D50" i="1" s="1"/>
  <c r="E57" i="1"/>
  <c r="E48" i="1" s="1"/>
  <c r="F57" i="1"/>
  <c r="F48" i="1" s="1"/>
  <c r="G57" i="1"/>
  <c r="G56" i="1" s="1"/>
  <c r="H57" i="1"/>
  <c r="H54" i="1" s="1"/>
  <c r="I57" i="1"/>
  <c r="I52" i="1" s="1"/>
  <c r="J57" i="1"/>
  <c r="J50" i="1" s="1"/>
  <c r="K57" i="1"/>
  <c r="K48" i="1" s="1"/>
  <c r="L57" i="1"/>
  <c r="L52" i="1" s="1"/>
  <c r="M57" i="1"/>
  <c r="M56" i="1" s="1"/>
  <c r="B57" i="1"/>
  <c r="B50" i="1" s="1"/>
  <c r="D27" i="1"/>
  <c r="D22" i="1" s="1"/>
  <c r="E27" i="1"/>
  <c r="E22" i="1" s="1"/>
  <c r="F27" i="1"/>
  <c r="F26" i="1" s="1"/>
  <c r="G27" i="1"/>
  <c r="G24" i="1" s="1"/>
  <c r="H27" i="1"/>
  <c r="H22" i="1" s="1"/>
  <c r="I27" i="1"/>
  <c r="I22" i="1" s="1"/>
  <c r="J27" i="1"/>
  <c r="J24" i="1" s="1"/>
  <c r="K27" i="1"/>
  <c r="K22" i="1" s="1"/>
  <c r="L27" i="1"/>
  <c r="L24" i="1" s="1"/>
  <c r="M27" i="1"/>
  <c r="M24" i="1" s="1"/>
  <c r="C27" i="1"/>
  <c r="C22" i="1" s="1"/>
  <c r="B27" i="1"/>
  <c r="B26" i="1" s="1"/>
  <c r="N139" i="1"/>
  <c r="N141" i="1"/>
  <c r="N143" i="1"/>
  <c r="N145" i="1"/>
  <c r="N137" i="1"/>
  <c r="N147" i="1" s="1"/>
  <c r="N115" i="1"/>
  <c r="N113" i="1"/>
  <c r="N111" i="1"/>
  <c r="N109" i="1"/>
  <c r="N107" i="1"/>
  <c r="L85" i="1"/>
  <c r="L83" i="1"/>
  <c r="L81" i="1"/>
  <c r="L79" i="1"/>
  <c r="L77" i="1"/>
  <c r="N55" i="1"/>
  <c r="N53" i="1"/>
  <c r="N51" i="1"/>
  <c r="N49" i="1"/>
  <c r="N47" i="1"/>
  <c r="N25" i="1"/>
  <c r="N23" i="1"/>
  <c r="N21" i="1"/>
  <c r="N19" i="1"/>
  <c r="N17" i="1"/>
  <c r="R134" i="1" l="1"/>
  <c r="R68" i="1"/>
  <c r="R48" i="1"/>
  <c r="R18" i="1"/>
  <c r="R76" i="1"/>
  <c r="N17" i="2"/>
  <c r="R136" i="1"/>
  <c r="R130" i="1"/>
  <c r="R138" i="1"/>
  <c r="R128" i="1"/>
  <c r="R98" i="1"/>
  <c r="R100" i="1"/>
  <c r="R102" i="1"/>
  <c r="R104" i="1"/>
  <c r="R106" i="1"/>
  <c r="R70" i="1"/>
  <c r="R72" i="1"/>
  <c r="R74" i="1"/>
  <c r="R40" i="1"/>
  <c r="R42" i="1"/>
  <c r="R46" i="1"/>
  <c r="R44" i="1"/>
  <c r="R10" i="1"/>
  <c r="R12" i="1"/>
  <c r="R14" i="1"/>
  <c r="R16" i="1"/>
  <c r="K125" i="1"/>
  <c r="K123" i="1"/>
  <c r="K127" i="1"/>
  <c r="K129" i="1"/>
  <c r="K131" i="1"/>
  <c r="J123" i="1"/>
  <c r="J125" i="1"/>
  <c r="J127" i="1"/>
  <c r="J129" i="1"/>
  <c r="J131" i="1"/>
  <c r="B123" i="1"/>
  <c r="I123" i="1"/>
  <c r="I125" i="1"/>
  <c r="I127" i="1"/>
  <c r="I129" i="1"/>
  <c r="I131" i="1"/>
  <c r="B125" i="1"/>
  <c r="H123" i="1"/>
  <c r="H125" i="1"/>
  <c r="H127" i="1"/>
  <c r="H129" i="1"/>
  <c r="H131" i="1"/>
  <c r="B127" i="1"/>
  <c r="G123" i="1"/>
  <c r="G125" i="1"/>
  <c r="G127" i="1"/>
  <c r="G129" i="1"/>
  <c r="G131" i="1"/>
  <c r="B129" i="1"/>
  <c r="F123" i="1"/>
  <c r="F125" i="1"/>
  <c r="F127" i="1"/>
  <c r="F129" i="1"/>
  <c r="F131" i="1"/>
  <c r="B131" i="1"/>
  <c r="E123" i="1"/>
  <c r="E125" i="1"/>
  <c r="E127" i="1"/>
  <c r="E129" i="1"/>
  <c r="E131" i="1"/>
  <c r="D123" i="1"/>
  <c r="D125" i="1"/>
  <c r="D127" i="1"/>
  <c r="D129" i="1"/>
  <c r="D131" i="1"/>
  <c r="C123" i="1"/>
  <c r="C125" i="1"/>
  <c r="C127" i="1"/>
  <c r="C129" i="1"/>
  <c r="C131" i="1"/>
  <c r="M123" i="1"/>
  <c r="M125" i="1"/>
  <c r="M127" i="1"/>
  <c r="M129" i="1"/>
  <c r="M131" i="1"/>
  <c r="L123" i="1"/>
  <c r="L125" i="1"/>
  <c r="L127" i="1"/>
  <c r="L129" i="1"/>
  <c r="L131" i="1"/>
  <c r="N37" i="2"/>
  <c r="N27" i="2"/>
  <c r="M67" i="2"/>
  <c r="N7" i="2"/>
  <c r="L57" i="2"/>
  <c r="M47" i="2"/>
  <c r="N77" i="2"/>
  <c r="K63" i="1"/>
  <c r="C63" i="1"/>
  <c r="J65" i="1"/>
  <c r="I65" i="1"/>
  <c r="E65" i="1"/>
  <c r="D65" i="1"/>
  <c r="C65" i="1"/>
  <c r="I67" i="1"/>
  <c r="H67" i="1"/>
  <c r="J63" i="1"/>
  <c r="D67" i="1"/>
  <c r="F63" i="1"/>
  <c r="C67" i="1"/>
  <c r="E63" i="1"/>
  <c r="H69" i="1"/>
  <c r="D63" i="1"/>
  <c r="C69" i="1"/>
  <c r="M72" i="1"/>
  <c r="M67" i="1" s="1"/>
  <c r="B65" i="1"/>
  <c r="B67" i="1"/>
  <c r="L71" i="1"/>
  <c r="B69" i="1"/>
  <c r="L69" i="1"/>
  <c r="K71" i="1"/>
  <c r="B63" i="1"/>
  <c r="L67" i="1"/>
  <c r="K69" i="1"/>
  <c r="J71" i="1"/>
  <c r="L65" i="1"/>
  <c r="K67" i="1"/>
  <c r="J69" i="1"/>
  <c r="I71" i="1"/>
  <c r="I69" i="1"/>
  <c r="H71" i="1"/>
  <c r="G69" i="1"/>
  <c r="F71" i="1"/>
  <c r="G71" i="1"/>
  <c r="H65" i="1"/>
  <c r="G67" i="1"/>
  <c r="F69" i="1"/>
  <c r="E71" i="1"/>
  <c r="G65" i="1"/>
  <c r="F67" i="1"/>
  <c r="E69" i="1"/>
  <c r="D71" i="1"/>
  <c r="D93" i="1"/>
  <c r="L95" i="1"/>
  <c r="E95" i="1"/>
  <c r="D95" i="1"/>
  <c r="M102" i="1"/>
  <c r="M93" i="1" s="1"/>
  <c r="I95" i="1"/>
  <c r="C95" i="1"/>
  <c r="B93" i="1"/>
  <c r="K97" i="1"/>
  <c r="B95" i="1"/>
  <c r="H97" i="1"/>
  <c r="B97" i="1"/>
  <c r="D97" i="1"/>
  <c r="J93" i="1"/>
  <c r="C97" i="1"/>
  <c r="F93" i="1"/>
  <c r="J99" i="1"/>
  <c r="E93" i="1"/>
  <c r="C99" i="1"/>
  <c r="L101" i="1"/>
  <c r="B99" i="1"/>
  <c r="C93" i="1"/>
  <c r="L99" i="1"/>
  <c r="K101" i="1"/>
  <c r="B101" i="1"/>
  <c r="L97" i="1"/>
  <c r="K99" i="1"/>
  <c r="J101" i="1"/>
  <c r="I101" i="1"/>
  <c r="K95" i="1"/>
  <c r="J97" i="1"/>
  <c r="I99" i="1"/>
  <c r="H101" i="1"/>
  <c r="I97" i="1"/>
  <c r="H99" i="1"/>
  <c r="G101" i="1"/>
  <c r="F101" i="1"/>
  <c r="H95" i="1"/>
  <c r="G97" i="1"/>
  <c r="F99" i="1"/>
  <c r="E101" i="1"/>
  <c r="G95" i="1"/>
  <c r="F97" i="1"/>
  <c r="E99" i="1"/>
  <c r="D101" i="1"/>
  <c r="G99" i="1"/>
  <c r="D35" i="1"/>
  <c r="B33" i="1"/>
  <c r="M33" i="1"/>
  <c r="M37" i="1"/>
  <c r="D37" i="1"/>
  <c r="C37" i="1"/>
  <c r="K37" i="1"/>
  <c r="I37" i="1"/>
  <c r="K33" i="1"/>
  <c r="J39" i="1"/>
  <c r="F33" i="1"/>
  <c r="H39" i="1"/>
  <c r="E33" i="1"/>
  <c r="C39" i="1"/>
  <c r="C33" i="1"/>
  <c r="M41" i="1"/>
  <c r="N42" i="1"/>
  <c r="N35" i="1" s="1"/>
  <c r="J35" i="1"/>
  <c r="K41" i="1"/>
  <c r="E35" i="1"/>
  <c r="I41" i="1"/>
  <c r="B37" i="1"/>
  <c r="D33" i="1"/>
  <c r="C35" i="1"/>
  <c r="M39" i="1"/>
  <c r="L41" i="1"/>
  <c r="B39" i="1"/>
  <c r="L39" i="1"/>
  <c r="B41" i="1"/>
  <c r="L37" i="1"/>
  <c r="K39" i="1"/>
  <c r="J41" i="1"/>
  <c r="L35" i="1"/>
  <c r="J37" i="1"/>
  <c r="I39" i="1"/>
  <c r="H41" i="1"/>
  <c r="I35" i="1"/>
  <c r="H37" i="1"/>
  <c r="G39" i="1"/>
  <c r="F41" i="1"/>
  <c r="H35" i="1"/>
  <c r="G37" i="1"/>
  <c r="F39" i="1"/>
  <c r="E41" i="1"/>
  <c r="G41" i="1"/>
  <c r="G35" i="1"/>
  <c r="F37" i="1"/>
  <c r="E39" i="1"/>
  <c r="D41" i="1"/>
  <c r="N12" i="1"/>
  <c r="N3" i="1" s="1"/>
  <c r="B7" i="1"/>
  <c r="H3" i="1"/>
  <c r="F3" i="1"/>
  <c r="E3" i="1"/>
  <c r="G3" i="1"/>
  <c r="E9" i="1"/>
  <c r="D9" i="1"/>
  <c r="C9" i="1"/>
  <c r="H5" i="1"/>
  <c r="G5" i="1"/>
  <c r="B9" i="1"/>
  <c r="F5" i="1"/>
  <c r="B5" i="1"/>
  <c r="E5" i="1"/>
  <c r="D3" i="1"/>
  <c r="D5" i="1"/>
  <c r="C3" i="1"/>
  <c r="C5" i="1"/>
  <c r="H9" i="1"/>
  <c r="G7" i="1"/>
  <c r="G9" i="1"/>
  <c r="E7" i="1"/>
  <c r="F9" i="1"/>
  <c r="D7" i="1"/>
  <c r="B3" i="1"/>
  <c r="C7" i="1"/>
  <c r="M11" i="1"/>
  <c r="L7" i="1"/>
  <c r="J11" i="1"/>
  <c r="M3" i="1"/>
  <c r="L9" i="1"/>
  <c r="K5" i="1"/>
  <c r="J7" i="1"/>
  <c r="L3" i="1"/>
  <c r="K9" i="1"/>
  <c r="J5" i="1"/>
  <c r="I7" i="1"/>
  <c r="H11" i="1"/>
  <c r="K7" i="1"/>
  <c r="I11" i="1"/>
  <c r="K3" i="1"/>
  <c r="J9" i="1"/>
  <c r="I5" i="1"/>
  <c r="M9" i="1"/>
  <c r="I9" i="1"/>
  <c r="F11" i="1"/>
  <c r="M7" i="1"/>
  <c r="L5" i="1"/>
  <c r="D20" i="1"/>
  <c r="E26" i="1"/>
  <c r="H52" i="1"/>
  <c r="F78" i="1"/>
  <c r="J80" i="1"/>
  <c r="G52" i="1"/>
  <c r="H84" i="1"/>
  <c r="B80" i="1"/>
  <c r="D80" i="1"/>
  <c r="I108" i="1"/>
  <c r="E110" i="1"/>
  <c r="C112" i="1"/>
  <c r="G20" i="1"/>
  <c r="I114" i="1"/>
  <c r="E20" i="1"/>
  <c r="K140" i="1"/>
  <c r="G26" i="1"/>
  <c r="G22" i="1"/>
  <c r="B110" i="1"/>
  <c r="K18" i="1"/>
  <c r="D26" i="1"/>
  <c r="G140" i="1"/>
  <c r="J18" i="1"/>
  <c r="I48" i="1"/>
  <c r="F108" i="1"/>
  <c r="M142" i="1"/>
  <c r="D114" i="1"/>
  <c r="H18" i="1"/>
  <c r="H48" i="1"/>
  <c r="D108" i="1"/>
  <c r="K142" i="1"/>
  <c r="G18" i="1"/>
  <c r="I50" i="1"/>
  <c r="K110" i="1"/>
  <c r="K144" i="1"/>
  <c r="E18" i="1"/>
  <c r="H50" i="1"/>
  <c r="J110" i="1"/>
  <c r="J144" i="1"/>
  <c r="D18" i="1"/>
  <c r="G50" i="1"/>
  <c r="I110" i="1"/>
  <c r="J146" i="1"/>
  <c r="G84" i="1"/>
  <c r="E108" i="1"/>
  <c r="C26" i="1"/>
  <c r="I80" i="1"/>
  <c r="C84" i="1"/>
  <c r="F140" i="1"/>
  <c r="F144" i="1"/>
  <c r="I18" i="1"/>
  <c r="C20" i="1"/>
  <c r="B52" i="1"/>
  <c r="C50" i="1"/>
  <c r="H80" i="1"/>
  <c r="G86" i="1"/>
  <c r="C114" i="1"/>
  <c r="E140" i="1"/>
  <c r="E144" i="1"/>
  <c r="N57" i="1"/>
  <c r="N48" i="1" s="1"/>
  <c r="N117" i="1"/>
  <c r="N114" i="1" s="1"/>
  <c r="M22" i="1"/>
  <c r="B54" i="1"/>
  <c r="M52" i="1"/>
  <c r="G80" i="1"/>
  <c r="F86" i="1"/>
  <c r="B138" i="1"/>
  <c r="D144" i="1"/>
  <c r="J48" i="1"/>
  <c r="F80" i="1"/>
  <c r="B108" i="1"/>
  <c r="L142" i="1"/>
  <c r="K146" i="1"/>
  <c r="I24" i="1"/>
  <c r="C18" i="1"/>
  <c r="K26" i="1"/>
  <c r="M54" i="1"/>
  <c r="C80" i="1"/>
  <c r="B112" i="1"/>
  <c r="D110" i="1"/>
  <c r="L138" i="1"/>
  <c r="J142" i="1"/>
  <c r="E146" i="1"/>
  <c r="L87" i="1"/>
  <c r="L80" i="1" s="1"/>
  <c r="K20" i="1"/>
  <c r="J26" i="1"/>
  <c r="G48" i="1"/>
  <c r="G54" i="1"/>
  <c r="B82" i="1"/>
  <c r="G82" i="1"/>
  <c r="L108" i="1"/>
  <c r="C110" i="1"/>
  <c r="E138" i="1"/>
  <c r="G142" i="1"/>
  <c r="D146" i="1"/>
  <c r="J20" i="1"/>
  <c r="I26" i="1"/>
  <c r="D48" i="1"/>
  <c r="B84" i="1"/>
  <c r="F82" i="1"/>
  <c r="K108" i="1"/>
  <c r="J112" i="1"/>
  <c r="C138" i="1"/>
  <c r="F142" i="1"/>
  <c r="N27" i="1"/>
  <c r="N22" i="1" s="1"/>
  <c r="I20" i="1"/>
  <c r="H26" i="1"/>
  <c r="C48" i="1"/>
  <c r="B86" i="1"/>
  <c r="J84" i="1"/>
  <c r="J108" i="1"/>
  <c r="I112" i="1"/>
  <c r="M140" i="1"/>
  <c r="E142" i="1"/>
  <c r="H20" i="1"/>
  <c r="M50" i="1"/>
  <c r="I84" i="1"/>
  <c r="D112" i="1"/>
  <c r="L140" i="1"/>
  <c r="L144" i="1"/>
  <c r="F24" i="1"/>
  <c r="K24" i="1"/>
  <c r="F22" i="1"/>
  <c r="L54" i="1"/>
  <c r="M116" i="1"/>
  <c r="H138" i="1"/>
  <c r="K54" i="1"/>
  <c r="L50" i="1"/>
  <c r="J54" i="1"/>
  <c r="I56" i="1"/>
  <c r="J78" i="1"/>
  <c r="D82" i="1"/>
  <c r="J86" i="1"/>
  <c r="B114" i="1"/>
  <c r="C108" i="1"/>
  <c r="M112" i="1"/>
  <c r="L114" i="1"/>
  <c r="K116" i="1"/>
  <c r="B142" i="1"/>
  <c r="F138" i="1"/>
  <c r="D142" i="1"/>
  <c r="C144" i="1"/>
  <c r="L56" i="1"/>
  <c r="K56" i="1"/>
  <c r="K86" i="1"/>
  <c r="M114" i="1"/>
  <c r="L116" i="1"/>
  <c r="B140" i="1"/>
  <c r="J22" i="1"/>
  <c r="H24" i="1"/>
  <c r="L48" i="1"/>
  <c r="K50" i="1"/>
  <c r="J52" i="1"/>
  <c r="I54" i="1"/>
  <c r="H56" i="1"/>
  <c r="I78" i="1"/>
  <c r="C82" i="1"/>
  <c r="I86" i="1"/>
  <c r="M110" i="1"/>
  <c r="L112" i="1"/>
  <c r="K114" i="1"/>
  <c r="J116" i="1"/>
  <c r="B144" i="1"/>
  <c r="D140" i="1"/>
  <c r="C142" i="1"/>
  <c r="M146" i="1"/>
  <c r="F56" i="1"/>
  <c r="L22" i="1"/>
  <c r="B56" i="1"/>
  <c r="J56" i="1"/>
  <c r="K78" i="1"/>
  <c r="E82" i="1"/>
  <c r="G138" i="1"/>
  <c r="C146" i="1"/>
  <c r="M48" i="1"/>
  <c r="K52" i="1"/>
  <c r="F18" i="1"/>
  <c r="F20" i="1"/>
  <c r="H78" i="1"/>
  <c r="E80" i="1"/>
  <c r="K84" i="1"/>
  <c r="H86" i="1"/>
  <c r="D138" i="1"/>
  <c r="C140" i="1"/>
  <c r="M144" i="1"/>
  <c r="H116" i="1"/>
  <c r="G116" i="1"/>
  <c r="D24" i="1"/>
  <c r="F52" i="1"/>
  <c r="D56" i="1"/>
  <c r="E78" i="1"/>
  <c r="K82" i="1"/>
  <c r="E86" i="1"/>
  <c r="H112" i="1"/>
  <c r="G114" i="1"/>
  <c r="F116" i="1"/>
  <c r="I146" i="1"/>
  <c r="F54" i="1"/>
  <c r="E54" i="1"/>
  <c r="B18" i="1"/>
  <c r="B22" i="1"/>
  <c r="C24" i="1"/>
  <c r="F50" i="1"/>
  <c r="E52" i="1"/>
  <c r="C56" i="1"/>
  <c r="D78" i="1"/>
  <c r="D86" i="1"/>
  <c r="H110" i="1"/>
  <c r="G112" i="1"/>
  <c r="F114" i="1"/>
  <c r="E116" i="1"/>
  <c r="I144" i="1"/>
  <c r="H146" i="1"/>
  <c r="M18" i="1"/>
  <c r="M20" i="1"/>
  <c r="B24" i="1"/>
  <c r="M26" i="1"/>
  <c r="B48" i="1"/>
  <c r="E50" i="1"/>
  <c r="D52" i="1"/>
  <c r="C54" i="1"/>
  <c r="C78" i="1"/>
  <c r="H108" i="1"/>
  <c r="G110" i="1"/>
  <c r="F112" i="1"/>
  <c r="E114" i="1"/>
  <c r="J140" i="1"/>
  <c r="I142" i="1"/>
  <c r="H144" i="1"/>
  <c r="G146" i="1"/>
  <c r="E24" i="1"/>
  <c r="E56" i="1"/>
  <c r="B20" i="1"/>
  <c r="D54" i="1"/>
  <c r="L18" i="1"/>
  <c r="L20" i="1"/>
  <c r="L26" i="1"/>
  <c r="I140" i="1"/>
  <c r="H142" i="1"/>
  <c r="N125" i="1" l="1"/>
  <c r="N129" i="1"/>
  <c r="N131" i="1"/>
  <c r="N123" i="1"/>
  <c r="N127" i="1"/>
  <c r="M95" i="1"/>
  <c r="M101" i="1"/>
  <c r="M65" i="1"/>
  <c r="M69" i="1"/>
  <c r="M71" i="1"/>
  <c r="M63" i="1"/>
  <c r="M97" i="1"/>
  <c r="M99" i="1"/>
  <c r="L84" i="1"/>
  <c r="N33" i="1"/>
  <c r="N41" i="1"/>
  <c r="N39" i="1"/>
  <c r="N144" i="1"/>
  <c r="N37" i="1"/>
  <c r="N26" i="1"/>
  <c r="N142" i="1"/>
  <c r="N140" i="1"/>
  <c r="N54" i="1"/>
  <c r="N20" i="1"/>
  <c r="N56" i="1"/>
  <c r="N116" i="1"/>
  <c r="N146" i="1"/>
  <c r="L82" i="1"/>
  <c r="N5" i="1"/>
  <c r="N11" i="1"/>
  <c r="N9" i="1"/>
  <c r="N52" i="1"/>
  <c r="N112" i="1"/>
  <c r="N138" i="1"/>
  <c r="N50" i="1"/>
  <c r="N18" i="1"/>
  <c r="N24" i="1"/>
  <c r="N7" i="1"/>
  <c r="L78" i="1"/>
  <c r="N110" i="1"/>
  <c r="N108" i="1"/>
  <c r="L86" i="1"/>
</calcChain>
</file>

<file path=xl/sharedStrings.xml><?xml version="1.0" encoding="utf-8"?>
<sst xmlns="http://schemas.openxmlformats.org/spreadsheetml/2006/main" count="714" uniqueCount="38">
  <si>
    <t>Cluster 0</t>
  </si>
  <si>
    <t>Cluster 1</t>
  </si>
  <si>
    <t>Cluster 2</t>
  </si>
  <si>
    <t>Cluster 3</t>
  </si>
  <si>
    <t>Cluster 4</t>
  </si>
  <si>
    <t>Cluster 5</t>
  </si>
  <si>
    <t>Cluster 6</t>
  </si>
  <si>
    <t>Cluster 7</t>
  </si>
  <si>
    <t>Cluster 8</t>
  </si>
  <si>
    <t>Cluster 9</t>
  </si>
  <si>
    <t>Cluster 10</t>
  </si>
  <si>
    <t>Cluster 11</t>
  </si>
  <si>
    <t>G1 phase</t>
  </si>
  <si>
    <t>MA-single</t>
  </si>
  <si>
    <t>S/G2 phase</t>
  </si>
  <si>
    <t>MA phase</t>
  </si>
  <si>
    <t>no_cellcycle</t>
  </si>
  <si>
    <t>T phase</t>
  </si>
  <si>
    <t>Cdc11 (woAS)</t>
  </si>
  <si>
    <t>Om45 (woAS)</t>
  </si>
  <si>
    <t>Sec21 (woAS)</t>
  </si>
  <si>
    <t>Spf1 (woAS)</t>
  </si>
  <si>
    <t>Vph1 (woAS)</t>
  </si>
  <si>
    <t>Cdc11 (wAS)</t>
  </si>
  <si>
    <t>Om45 (wAS)</t>
  </si>
  <si>
    <t>Spf1 (wAS)</t>
  </si>
  <si>
    <t>Sec21 (wAS)</t>
  </si>
  <si>
    <t>Vph1 (wAS)</t>
  </si>
  <si>
    <t>TOTAL (OUTLIERS)</t>
  </si>
  <si>
    <t>Cdc11 (ALL CELLS)</t>
  </si>
  <si>
    <t>TOTAL (INLIER + OUTLIER)</t>
  </si>
  <si>
    <t>Om45 (ALL CELLS)</t>
  </si>
  <si>
    <t>Sec21 (ALL CELLS)</t>
  </si>
  <si>
    <t>Spf1 (ALL CELLS)</t>
  </si>
  <si>
    <t>Vph1 (ALL CELLS)</t>
  </si>
  <si>
    <t>MA</t>
  </si>
  <si>
    <t>CC</t>
  </si>
  <si>
    <t>Cluster0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</si>
</sst>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2" xfId="0" applyFont="1" applyBorder="1"/>
    <xf numFmtId="0" fontId="1" fillId="0" borderId="8" xfId="0" applyFont="1" applyBorder="1" applyAlignment="1">
      <alignment horizontal="center"/>
    </xf>
    <xf numFmtId="0" fontId="0" fillId="2" borderId="0" xfId="0" applyFill="1"/>
    <xf numFmtId="0" fontId="1" fillId="0" borderId="10" xfId="0" applyFont="1" applyBorder="1"/>
    <xf numFmtId="0" fontId="1" fillId="0" borderId="11" xfId="0" applyFont="1" applyBorder="1"/>
    <xf numFmtId="0" fontId="0" fillId="0" borderId="12" xfId="0" applyBorder="1"/>
    <xf numFmtId="0" fontId="0" fillId="0" borderId="13" xfId="0" applyBorder="1"/>
    <xf numFmtId="0" fontId="1" fillId="0" borderId="11" xfId="0" applyFont="1" applyBorder="1" applyAlignment="1">
      <alignment horizontal="center"/>
    </xf>
    <xf numFmtId="0" fontId="0" fillId="0" borderId="16" xfId="0" applyBorder="1"/>
    <xf numFmtId="0" fontId="1" fillId="0" borderId="0" xfId="0" applyFont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7" xfId="0" applyBorder="1"/>
    <xf numFmtId="0" fontId="0" fillId="0" borderId="21" xfId="0" applyBorder="1"/>
    <xf numFmtId="0" fontId="1" fillId="0" borderId="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D71D9"/>
      <color rgb="FFFF99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1" i="0" baseline="0">
                <a:effectLst/>
              </a:rPr>
              <a:t>Om45 (with AreaShape): Proportion of Each Cell Cycle Stage per Cluster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'% only'!$A$20</c:f>
              <c:strCache>
                <c:ptCount val="1"/>
                <c:pt idx="0">
                  <c:v>G1 phase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'% only'!$B$19:$M$19</c:f>
              <c:strCache>
                <c:ptCount val="12"/>
                <c:pt idx="0">
                  <c:v>Cluster 0</c:v>
                </c:pt>
                <c:pt idx="1">
                  <c:v>Cluster 1</c:v>
                </c:pt>
                <c:pt idx="2">
                  <c:v>Cluster 2</c:v>
                </c:pt>
                <c:pt idx="3">
                  <c:v>Cluster 3</c:v>
                </c:pt>
                <c:pt idx="4">
                  <c:v>Cluster 4</c:v>
                </c:pt>
                <c:pt idx="5">
                  <c:v>Cluster 5</c:v>
                </c:pt>
                <c:pt idx="6">
                  <c:v>Cluster 6</c:v>
                </c:pt>
                <c:pt idx="7">
                  <c:v>Cluster 7</c:v>
                </c:pt>
                <c:pt idx="8">
                  <c:v>Cluster 8</c:v>
                </c:pt>
                <c:pt idx="9">
                  <c:v>Cluster 9</c:v>
                </c:pt>
                <c:pt idx="10">
                  <c:v>Cluster 10</c:v>
                </c:pt>
                <c:pt idx="11">
                  <c:v>Cluster 11</c:v>
                </c:pt>
              </c:strCache>
            </c:strRef>
          </c:cat>
          <c:val>
            <c:numRef>
              <c:f>'% only'!$B$20:$M$20</c:f>
              <c:numCache>
                <c:formatCode>General</c:formatCode>
                <c:ptCount val="12"/>
                <c:pt idx="0">
                  <c:v>80.032697547683924</c:v>
                </c:pt>
                <c:pt idx="1">
                  <c:v>95.076639290263074</c:v>
                </c:pt>
                <c:pt idx="2">
                  <c:v>41.963406052076003</c:v>
                </c:pt>
                <c:pt idx="3">
                  <c:v>8.1854909538029155</c:v>
                </c:pt>
                <c:pt idx="4">
                  <c:v>99.696072319202003</c:v>
                </c:pt>
                <c:pt idx="5">
                  <c:v>95.650339817201782</c:v>
                </c:pt>
                <c:pt idx="6">
                  <c:v>90.720007961387267</c:v>
                </c:pt>
                <c:pt idx="7">
                  <c:v>82.854809323364947</c:v>
                </c:pt>
                <c:pt idx="8">
                  <c:v>1.796961837717673</c:v>
                </c:pt>
                <c:pt idx="9">
                  <c:v>7.4659292909342287</c:v>
                </c:pt>
                <c:pt idx="10">
                  <c:v>95.130763936682726</c:v>
                </c:pt>
                <c:pt idx="11">
                  <c:v>0.22489282451331788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06-478C-AB6B-0D9C32BD2A71}"/>
            </c:ext>
          </c:extLst>
        </c:ser>
        <c:ser>
          <c:idx val="1"/>
          <c:order val="1"/>
          <c:tx>
            <c:strRef>
              <c:f>'% only'!$A$21</c:f>
              <c:strCache>
                <c:ptCount val="1"/>
                <c:pt idx="0">
                  <c:v>S/G2 phase</c:v>
                </c:pt>
              </c:strCache>
            </c:strRef>
          </c:tx>
          <c:spPr>
            <a:solidFill>
              <a:srgbClr val="CD71D9"/>
            </a:solidFill>
            <a:ln>
              <a:noFill/>
            </a:ln>
            <a:effectLst/>
          </c:spPr>
          <c:invertIfNegative val="0"/>
          <c:cat>
            <c:strRef>
              <c:f>'% only'!$B$19:$M$19</c:f>
              <c:strCache>
                <c:ptCount val="12"/>
                <c:pt idx="0">
                  <c:v>Cluster 0</c:v>
                </c:pt>
                <c:pt idx="1">
                  <c:v>Cluster 1</c:v>
                </c:pt>
                <c:pt idx="2">
                  <c:v>Cluster 2</c:v>
                </c:pt>
                <c:pt idx="3">
                  <c:v>Cluster 3</c:v>
                </c:pt>
                <c:pt idx="4">
                  <c:v>Cluster 4</c:v>
                </c:pt>
                <c:pt idx="5">
                  <c:v>Cluster 5</c:v>
                </c:pt>
                <c:pt idx="6">
                  <c:v>Cluster 6</c:v>
                </c:pt>
                <c:pt idx="7">
                  <c:v>Cluster 7</c:v>
                </c:pt>
                <c:pt idx="8">
                  <c:v>Cluster 8</c:v>
                </c:pt>
                <c:pt idx="9">
                  <c:v>Cluster 9</c:v>
                </c:pt>
                <c:pt idx="10">
                  <c:v>Cluster 10</c:v>
                </c:pt>
                <c:pt idx="11">
                  <c:v>Cluster 11</c:v>
                </c:pt>
              </c:strCache>
            </c:strRef>
          </c:cat>
          <c:val>
            <c:numRef>
              <c:f>'% only'!$B$21:$M$21</c:f>
              <c:numCache>
                <c:formatCode>General</c:formatCode>
                <c:ptCount val="12"/>
                <c:pt idx="0">
                  <c:v>4.4850136239782019</c:v>
                </c:pt>
                <c:pt idx="1">
                  <c:v>4.3919364047608593E-3</c:v>
                </c:pt>
                <c:pt idx="2">
                  <c:v>44.060520760028147</c:v>
                </c:pt>
                <c:pt idx="3">
                  <c:v>54.312313367293164</c:v>
                </c:pt>
                <c:pt idx="4">
                  <c:v>0</c:v>
                </c:pt>
                <c:pt idx="5">
                  <c:v>0</c:v>
                </c:pt>
                <c:pt idx="6">
                  <c:v>0.73642832263521918</c:v>
                </c:pt>
                <c:pt idx="7">
                  <c:v>4.0774015203870073</c:v>
                </c:pt>
                <c:pt idx="8">
                  <c:v>56.44683216005928</c:v>
                </c:pt>
                <c:pt idx="9">
                  <c:v>86.200539864375543</c:v>
                </c:pt>
                <c:pt idx="10">
                  <c:v>0.34411562284927738</c:v>
                </c:pt>
                <c:pt idx="11">
                  <c:v>39.988755358774334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06-478C-AB6B-0D9C32BD2A71}"/>
            </c:ext>
          </c:extLst>
        </c:ser>
        <c:ser>
          <c:idx val="2"/>
          <c:order val="2"/>
          <c:tx>
            <c:strRef>
              <c:f>'% only'!$A$22</c:f>
              <c:strCache>
                <c:ptCount val="1"/>
                <c:pt idx="0">
                  <c:v>MA phase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'% only'!$B$19:$M$19</c:f>
              <c:strCache>
                <c:ptCount val="12"/>
                <c:pt idx="0">
                  <c:v>Cluster 0</c:v>
                </c:pt>
                <c:pt idx="1">
                  <c:v>Cluster 1</c:v>
                </c:pt>
                <c:pt idx="2">
                  <c:v>Cluster 2</c:v>
                </c:pt>
                <c:pt idx="3">
                  <c:v>Cluster 3</c:v>
                </c:pt>
                <c:pt idx="4">
                  <c:v>Cluster 4</c:v>
                </c:pt>
                <c:pt idx="5">
                  <c:v>Cluster 5</c:v>
                </c:pt>
                <c:pt idx="6">
                  <c:v>Cluster 6</c:v>
                </c:pt>
                <c:pt idx="7">
                  <c:v>Cluster 7</c:v>
                </c:pt>
                <c:pt idx="8">
                  <c:v>Cluster 8</c:v>
                </c:pt>
                <c:pt idx="9">
                  <c:v>Cluster 9</c:v>
                </c:pt>
                <c:pt idx="10">
                  <c:v>Cluster 10</c:v>
                </c:pt>
                <c:pt idx="11">
                  <c:v>Cluster 11</c:v>
                </c:pt>
              </c:strCache>
            </c:strRef>
          </c:cat>
          <c:val>
            <c:numRef>
              <c:f>'% only'!$B$22:$M$22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3.9760731878958482</c:v>
                </c:pt>
                <c:pt idx="3">
                  <c:v>16.388547338837167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2.5130363762015457E-2</c:v>
                </c:pt>
                <c:pt idx="8">
                  <c:v>19.754229961714216</c:v>
                </c:pt>
                <c:pt idx="9">
                  <c:v>2.4228059780104023</c:v>
                </c:pt>
                <c:pt idx="10">
                  <c:v>0</c:v>
                </c:pt>
                <c:pt idx="11">
                  <c:v>37.458711082999507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06-478C-AB6B-0D9C32BD2A71}"/>
            </c:ext>
          </c:extLst>
        </c:ser>
        <c:ser>
          <c:idx val="3"/>
          <c:order val="3"/>
          <c:tx>
            <c:strRef>
              <c:f>'% only'!$A$23</c:f>
              <c:strCache>
                <c:ptCount val="1"/>
                <c:pt idx="0">
                  <c:v>MA-single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'% only'!$B$19:$M$19</c:f>
              <c:strCache>
                <c:ptCount val="12"/>
                <c:pt idx="0">
                  <c:v>Cluster 0</c:v>
                </c:pt>
                <c:pt idx="1">
                  <c:v>Cluster 1</c:v>
                </c:pt>
                <c:pt idx="2">
                  <c:v>Cluster 2</c:v>
                </c:pt>
                <c:pt idx="3">
                  <c:v>Cluster 3</c:v>
                </c:pt>
                <c:pt idx="4">
                  <c:v>Cluster 4</c:v>
                </c:pt>
                <c:pt idx="5">
                  <c:v>Cluster 5</c:v>
                </c:pt>
                <c:pt idx="6">
                  <c:v>Cluster 6</c:v>
                </c:pt>
                <c:pt idx="7">
                  <c:v>Cluster 7</c:v>
                </c:pt>
                <c:pt idx="8">
                  <c:v>Cluster 8</c:v>
                </c:pt>
                <c:pt idx="9">
                  <c:v>Cluster 9</c:v>
                </c:pt>
                <c:pt idx="10">
                  <c:v>Cluster 10</c:v>
                </c:pt>
                <c:pt idx="11">
                  <c:v>Cluster 11</c:v>
                </c:pt>
              </c:strCache>
            </c:strRef>
          </c:cat>
          <c:val>
            <c:numRef>
              <c:f>'% only'!$B$23:$M$23</c:f>
              <c:numCache>
                <c:formatCode>General</c:formatCode>
                <c:ptCount val="12"/>
                <c:pt idx="0">
                  <c:v>15.471389645776568</c:v>
                </c:pt>
                <c:pt idx="1">
                  <c:v>4.9189687733321623</c:v>
                </c:pt>
                <c:pt idx="2">
                  <c:v>6.7769176636171711</c:v>
                </c:pt>
                <c:pt idx="3">
                  <c:v>2.0024591603723869</c:v>
                </c:pt>
                <c:pt idx="4">
                  <c:v>0.30392768079800497</c:v>
                </c:pt>
                <c:pt idx="5">
                  <c:v>4.3496601827982184</c:v>
                </c:pt>
                <c:pt idx="6">
                  <c:v>8.5336119818878444</c:v>
                </c:pt>
                <c:pt idx="7">
                  <c:v>12.967267701199974</c:v>
                </c:pt>
                <c:pt idx="8">
                  <c:v>0.33963196245523031</c:v>
                </c:pt>
                <c:pt idx="9">
                  <c:v>0.79662913950885506</c:v>
                </c:pt>
                <c:pt idx="10">
                  <c:v>4.4907088781830691</c:v>
                </c:pt>
                <c:pt idx="11">
                  <c:v>0.23894862604540024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06-478C-AB6B-0D9C32BD2A71}"/>
            </c:ext>
          </c:extLst>
        </c:ser>
        <c:ser>
          <c:idx val="4"/>
          <c:order val="4"/>
          <c:tx>
            <c:strRef>
              <c:f>'% only'!$A$24</c:f>
              <c:strCache>
                <c:ptCount val="1"/>
                <c:pt idx="0">
                  <c:v>T phase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'% only'!$B$19:$M$19</c:f>
              <c:strCache>
                <c:ptCount val="12"/>
                <c:pt idx="0">
                  <c:v>Cluster 0</c:v>
                </c:pt>
                <c:pt idx="1">
                  <c:v>Cluster 1</c:v>
                </c:pt>
                <c:pt idx="2">
                  <c:v>Cluster 2</c:v>
                </c:pt>
                <c:pt idx="3">
                  <c:v>Cluster 3</c:v>
                </c:pt>
                <c:pt idx="4">
                  <c:v>Cluster 4</c:v>
                </c:pt>
                <c:pt idx="5">
                  <c:v>Cluster 5</c:v>
                </c:pt>
                <c:pt idx="6">
                  <c:v>Cluster 6</c:v>
                </c:pt>
                <c:pt idx="7">
                  <c:v>Cluster 7</c:v>
                </c:pt>
                <c:pt idx="8">
                  <c:v>Cluster 8</c:v>
                </c:pt>
                <c:pt idx="9">
                  <c:v>Cluster 9</c:v>
                </c:pt>
                <c:pt idx="10">
                  <c:v>Cluster 10</c:v>
                </c:pt>
                <c:pt idx="11">
                  <c:v>Cluster 11</c:v>
                </c:pt>
              </c:strCache>
            </c:strRef>
          </c:cat>
          <c:val>
            <c:numRef>
              <c:f>'% only'!$B$24:$M$24</c:f>
              <c:numCache>
                <c:formatCode>General</c:formatCode>
                <c:ptCount val="12"/>
                <c:pt idx="0">
                  <c:v>1.0899182561307902E-2</c:v>
                </c:pt>
                <c:pt idx="1">
                  <c:v>0</c:v>
                </c:pt>
                <c:pt idx="2">
                  <c:v>3.2230823363828294</c:v>
                </c:pt>
                <c:pt idx="3">
                  <c:v>19.111189179694364</c:v>
                </c:pt>
                <c:pt idx="4">
                  <c:v>0</c:v>
                </c:pt>
                <c:pt idx="5">
                  <c:v>0</c:v>
                </c:pt>
                <c:pt idx="6">
                  <c:v>9.9517340896651246E-3</c:v>
                </c:pt>
                <c:pt idx="7">
                  <c:v>7.5391091286046361E-2</c:v>
                </c:pt>
                <c:pt idx="8">
                  <c:v>21.6623440780536</c:v>
                </c:pt>
                <c:pt idx="9">
                  <c:v>3.1140957271709793</c:v>
                </c:pt>
                <c:pt idx="10">
                  <c:v>3.4411562284927734E-2</c:v>
                </c:pt>
                <c:pt idx="11">
                  <c:v>22.088692107667441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06-478C-AB6B-0D9C32BD2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2461247"/>
        <c:axId val="682457919"/>
      </c:barChart>
      <c:catAx>
        <c:axId val="6824612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 b="1" i="0" u="none" strike="noStrike" baseline="0">
                    <a:effectLst/>
                  </a:rPr>
                  <a:t>Cluster</a:t>
                </a:r>
                <a:endParaRPr lang="en-CA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457919"/>
        <c:crosses val="autoZero"/>
        <c:auto val="1"/>
        <c:lblAlgn val="ctr"/>
        <c:lblOffset val="100"/>
        <c:noMultiLvlLbl val="0"/>
      </c:catAx>
      <c:valAx>
        <c:axId val="68245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 b="1" i="0" baseline="0">
                    <a:effectLst/>
                  </a:rPr>
                  <a:t>Proportion</a:t>
                </a:r>
                <a:endParaRPr lang="en-CA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461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1" i="0" baseline="0">
                <a:effectLst/>
              </a:rPr>
              <a:t>Om45 (without AreaShape): Proportion of Each Cell Cycle Stage per Cluster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'% only'!$A$29</c:f>
              <c:strCache>
                <c:ptCount val="1"/>
                <c:pt idx="0">
                  <c:v>G1 phase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'% only'!$B$28:$M$28</c:f>
              <c:strCache>
                <c:ptCount val="12"/>
                <c:pt idx="0">
                  <c:v>Cluster 0</c:v>
                </c:pt>
                <c:pt idx="1">
                  <c:v>Cluster 1</c:v>
                </c:pt>
                <c:pt idx="2">
                  <c:v>Cluster 2</c:v>
                </c:pt>
                <c:pt idx="3">
                  <c:v>Cluster 3</c:v>
                </c:pt>
                <c:pt idx="4">
                  <c:v>Cluster 4</c:v>
                </c:pt>
                <c:pt idx="5">
                  <c:v>Cluster 5</c:v>
                </c:pt>
                <c:pt idx="6">
                  <c:v>Cluster 6</c:v>
                </c:pt>
                <c:pt idx="7">
                  <c:v>Cluster 7</c:v>
                </c:pt>
                <c:pt idx="8">
                  <c:v>Cluster 8</c:v>
                </c:pt>
                <c:pt idx="9">
                  <c:v>Cluster 9</c:v>
                </c:pt>
                <c:pt idx="10">
                  <c:v>Cluster 10</c:v>
                </c:pt>
                <c:pt idx="11">
                  <c:v>Cluster 11</c:v>
                </c:pt>
              </c:strCache>
            </c:strRef>
          </c:cat>
          <c:val>
            <c:numRef>
              <c:f>'% only'!$B$29:$M$29</c:f>
              <c:numCache>
                <c:formatCode>General</c:formatCode>
                <c:ptCount val="12"/>
                <c:pt idx="0">
                  <c:v>94.375848032564448</c:v>
                </c:pt>
                <c:pt idx="1">
                  <c:v>0.60145055722625163</c:v>
                </c:pt>
                <c:pt idx="2">
                  <c:v>97.171138822844384</c:v>
                </c:pt>
                <c:pt idx="3">
                  <c:v>79.226847918436704</c:v>
                </c:pt>
                <c:pt idx="4">
                  <c:v>88.612599947280557</c:v>
                </c:pt>
                <c:pt idx="5">
                  <c:v>47.351902706943896</c:v>
                </c:pt>
                <c:pt idx="6">
                  <c:v>90.07289879931389</c:v>
                </c:pt>
                <c:pt idx="7">
                  <c:v>95.316007382650767</c:v>
                </c:pt>
                <c:pt idx="8">
                  <c:v>8.6732961435847695</c:v>
                </c:pt>
                <c:pt idx="9">
                  <c:v>5.9227671167969671</c:v>
                </c:pt>
                <c:pt idx="10">
                  <c:v>89.501103752759377</c:v>
                </c:pt>
                <c:pt idx="11">
                  <c:v>85.987401922864407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74-469F-9439-0C4709F3D4ED}"/>
            </c:ext>
          </c:extLst>
        </c:ser>
        <c:ser>
          <c:idx val="1"/>
          <c:order val="1"/>
          <c:tx>
            <c:strRef>
              <c:f>'% only'!$A$30</c:f>
              <c:strCache>
                <c:ptCount val="1"/>
                <c:pt idx="0">
                  <c:v>S/G2 phase</c:v>
                </c:pt>
              </c:strCache>
            </c:strRef>
          </c:tx>
          <c:spPr>
            <a:solidFill>
              <a:srgbClr val="CD71D9"/>
            </a:solidFill>
            <a:ln>
              <a:noFill/>
            </a:ln>
            <a:effectLst/>
          </c:spPr>
          <c:invertIfNegative val="0"/>
          <c:cat>
            <c:strRef>
              <c:f>'% only'!$B$28:$M$28</c:f>
              <c:strCache>
                <c:ptCount val="12"/>
                <c:pt idx="0">
                  <c:v>Cluster 0</c:v>
                </c:pt>
                <c:pt idx="1">
                  <c:v>Cluster 1</c:v>
                </c:pt>
                <c:pt idx="2">
                  <c:v>Cluster 2</c:v>
                </c:pt>
                <c:pt idx="3">
                  <c:v>Cluster 3</c:v>
                </c:pt>
                <c:pt idx="4">
                  <c:v>Cluster 4</c:v>
                </c:pt>
                <c:pt idx="5">
                  <c:v>Cluster 5</c:v>
                </c:pt>
                <c:pt idx="6">
                  <c:v>Cluster 6</c:v>
                </c:pt>
                <c:pt idx="7">
                  <c:v>Cluster 7</c:v>
                </c:pt>
                <c:pt idx="8">
                  <c:v>Cluster 8</c:v>
                </c:pt>
                <c:pt idx="9">
                  <c:v>Cluster 9</c:v>
                </c:pt>
                <c:pt idx="10">
                  <c:v>Cluster 10</c:v>
                </c:pt>
                <c:pt idx="11">
                  <c:v>Cluster 11</c:v>
                </c:pt>
              </c:strCache>
            </c:strRef>
          </c:cat>
          <c:val>
            <c:numRef>
              <c:f>'% only'!$B$30:$M$30</c:f>
              <c:numCache>
                <c:formatCode>General</c:formatCode>
                <c:ptCount val="12"/>
                <c:pt idx="0">
                  <c:v>0.99728629579375838</c:v>
                </c:pt>
                <c:pt idx="1">
                  <c:v>49.747921457633112</c:v>
                </c:pt>
                <c:pt idx="2">
                  <c:v>1.1354262700761804</c:v>
                </c:pt>
                <c:pt idx="3">
                  <c:v>5.5103774729942954</c:v>
                </c:pt>
                <c:pt idx="4">
                  <c:v>1.6430893594587472</c:v>
                </c:pt>
                <c:pt idx="5">
                  <c:v>28.913299333071791</c:v>
                </c:pt>
                <c:pt idx="6">
                  <c:v>2.9373927958833619</c:v>
                </c:pt>
                <c:pt idx="7">
                  <c:v>0.62353469347034463</c:v>
                </c:pt>
                <c:pt idx="8">
                  <c:v>72.52486053844288</c:v>
                </c:pt>
                <c:pt idx="9">
                  <c:v>58.38071547026771</c:v>
                </c:pt>
                <c:pt idx="10">
                  <c:v>0.50772626931567333</c:v>
                </c:pt>
                <c:pt idx="11">
                  <c:v>6.7852801414520938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74-469F-9439-0C4709F3D4ED}"/>
            </c:ext>
          </c:extLst>
        </c:ser>
        <c:ser>
          <c:idx val="2"/>
          <c:order val="2"/>
          <c:tx>
            <c:strRef>
              <c:f>'% only'!$A$31</c:f>
              <c:strCache>
                <c:ptCount val="1"/>
                <c:pt idx="0">
                  <c:v>MA phase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'% only'!$B$28:$M$28</c:f>
              <c:strCache>
                <c:ptCount val="12"/>
                <c:pt idx="0">
                  <c:v>Cluster 0</c:v>
                </c:pt>
                <c:pt idx="1">
                  <c:v>Cluster 1</c:v>
                </c:pt>
                <c:pt idx="2">
                  <c:v>Cluster 2</c:v>
                </c:pt>
                <c:pt idx="3">
                  <c:v>Cluster 3</c:v>
                </c:pt>
                <c:pt idx="4">
                  <c:v>Cluster 4</c:v>
                </c:pt>
                <c:pt idx="5">
                  <c:v>Cluster 5</c:v>
                </c:pt>
                <c:pt idx="6">
                  <c:v>Cluster 6</c:v>
                </c:pt>
                <c:pt idx="7">
                  <c:v>Cluster 7</c:v>
                </c:pt>
                <c:pt idx="8">
                  <c:v>Cluster 8</c:v>
                </c:pt>
                <c:pt idx="9">
                  <c:v>Cluster 9</c:v>
                </c:pt>
                <c:pt idx="10">
                  <c:v>Cluster 10</c:v>
                </c:pt>
                <c:pt idx="11">
                  <c:v>Cluster 11</c:v>
                </c:pt>
              </c:strCache>
            </c:strRef>
          </c:cat>
          <c:val>
            <c:numRef>
              <c:f>'% only'!$B$31:$M$31</c:f>
              <c:numCache>
                <c:formatCode>General</c:formatCode>
                <c:ptCount val="12"/>
                <c:pt idx="0">
                  <c:v>0</c:v>
                </c:pt>
                <c:pt idx="1">
                  <c:v>35.560764196002118</c:v>
                </c:pt>
                <c:pt idx="2">
                  <c:v>0</c:v>
                </c:pt>
                <c:pt idx="3">
                  <c:v>5.4618278917344339E-2</c:v>
                </c:pt>
                <c:pt idx="4">
                  <c:v>4.3932870573763294E-3</c:v>
                </c:pt>
                <c:pt idx="5">
                  <c:v>8.2777559827383289</c:v>
                </c:pt>
                <c:pt idx="6">
                  <c:v>1.072041166380789E-2</c:v>
                </c:pt>
                <c:pt idx="7">
                  <c:v>4.9882775477627572E-3</c:v>
                </c:pt>
                <c:pt idx="8">
                  <c:v>6.5680329856900315</c:v>
                </c:pt>
                <c:pt idx="9">
                  <c:v>16.743662639185029</c:v>
                </c:pt>
                <c:pt idx="10">
                  <c:v>0</c:v>
                </c:pt>
                <c:pt idx="11">
                  <c:v>1.6576417283677754E-2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74-469F-9439-0C4709F3D4ED}"/>
            </c:ext>
          </c:extLst>
        </c:ser>
        <c:ser>
          <c:idx val="3"/>
          <c:order val="3"/>
          <c:tx>
            <c:strRef>
              <c:f>'% only'!$A$32</c:f>
              <c:strCache>
                <c:ptCount val="1"/>
                <c:pt idx="0">
                  <c:v>MA-single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'% only'!$B$28:$M$28</c:f>
              <c:strCache>
                <c:ptCount val="12"/>
                <c:pt idx="0">
                  <c:v>Cluster 0</c:v>
                </c:pt>
                <c:pt idx="1">
                  <c:v>Cluster 1</c:v>
                </c:pt>
                <c:pt idx="2">
                  <c:v>Cluster 2</c:v>
                </c:pt>
                <c:pt idx="3">
                  <c:v>Cluster 3</c:v>
                </c:pt>
                <c:pt idx="4">
                  <c:v>Cluster 4</c:v>
                </c:pt>
                <c:pt idx="5">
                  <c:v>Cluster 5</c:v>
                </c:pt>
                <c:pt idx="6">
                  <c:v>Cluster 6</c:v>
                </c:pt>
                <c:pt idx="7">
                  <c:v>Cluster 7</c:v>
                </c:pt>
                <c:pt idx="8">
                  <c:v>Cluster 8</c:v>
                </c:pt>
                <c:pt idx="9">
                  <c:v>Cluster 9</c:v>
                </c:pt>
                <c:pt idx="10">
                  <c:v>Cluster 10</c:v>
                </c:pt>
                <c:pt idx="11">
                  <c:v>Cluster 11</c:v>
                </c:pt>
              </c:strCache>
            </c:strRef>
          </c:cat>
          <c:val>
            <c:numRef>
              <c:f>'% only'!$B$32:$M$32</c:f>
              <c:numCache>
                <c:formatCode>General</c:formatCode>
                <c:ptCount val="12"/>
                <c:pt idx="0">
                  <c:v>4.6200814111261872</c:v>
                </c:pt>
                <c:pt idx="1">
                  <c:v>0.23881125066336462</c:v>
                </c:pt>
                <c:pt idx="2">
                  <c:v>1.6885826580620118</c:v>
                </c:pt>
                <c:pt idx="3">
                  <c:v>15.104988469474451</c:v>
                </c:pt>
                <c:pt idx="4">
                  <c:v>9.7355241191459463</c:v>
                </c:pt>
                <c:pt idx="5">
                  <c:v>4.3546488819144757</c:v>
                </c:pt>
                <c:pt idx="6">
                  <c:v>6.9253859348198974</c:v>
                </c:pt>
                <c:pt idx="7">
                  <c:v>4.0554696463311215</c:v>
                </c:pt>
                <c:pt idx="8">
                  <c:v>0.70822216832403584</c:v>
                </c:pt>
                <c:pt idx="9">
                  <c:v>0.85287846481876328</c:v>
                </c:pt>
                <c:pt idx="10">
                  <c:v>9.9911699779249457</c:v>
                </c:pt>
                <c:pt idx="11">
                  <c:v>7.083655652558293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74-469F-9439-0C4709F3D4ED}"/>
            </c:ext>
          </c:extLst>
        </c:ser>
        <c:ser>
          <c:idx val="4"/>
          <c:order val="4"/>
          <c:tx>
            <c:strRef>
              <c:f>'% only'!$A$33</c:f>
              <c:strCache>
                <c:ptCount val="1"/>
                <c:pt idx="0">
                  <c:v>T phase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'% only'!$B$28:$M$28</c:f>
              <c:strCache>
                <c:ptCount val="12"/>
                <c:pt idx="0">
                  <c:v>Cluster 0</c:v>
                </c:pt>
                <c:pt idx="1">
                  <c:v>Cluster 1</c:v>
                </c:pt>
                <c:pt idx="2">
                  <c:v>Cluster 2</c:v>
                </c:pt>
                <c:pt idx="3">
                  <c:v>Cluster 3</c:v>
                </c:pt>
                <c:pt idx="4">
                  <c:v>Cluster 4</c:v>
                </c:pt>
                <c:pt idx="5">
                  <c:v>Cluster 5</c:v>
                </c:pt>
                <c:pt idx="6">
                  <c:v>Cluster 6</c:v>
                </c:pt>
                <c:pt idx="7">
                  <c:v>Cluster 7</c:v>
                </c:pt>
                <c:pt idx="8">
                  <c:v>Cluster 8</c:v>
                </c:pt>
                <c:pt idx="9">
                  <c:v>Cluster 9</c:v>
                </c:pt>
                <c:pt idx="10">
                  <c:v>Cluster 10</c:v>
                </c:pt>
                <c:pt idx="11">
                  <c:v>Cluster 11</c:v>
                </c:pt>
              </c:strCache>
            </c:strRef>
          </c:cat>
          <c:val>
            <c:numRef>
              <c:f>'% only'!$B$33:$M$33</c:f>
              <c:numCache>
                <c:formatCode>General</c:formatCode>
                <c:ptCount val="12"/>
                <c:pt idx="0">
                  <c:v>6.7842605156037995E-3</c:v>
                </c:pt>
                <c:pt idx="1">
                  <c:v>13.851052538475145</c:v>
                </c:pt>
                <c:pt idx="2">
                  <c:v>4.8522490174195739E-3</c:v>
                </c:pt>
                <c:pt idx="3">
                  <c:v>0.10316786017720597</c:v>
                </c:pt>
                <c:pt idx="4">
                  <c:v>4.3932870573763294E-3</c:v>
                </c:pt>
                <c:pt idx="5">
                  <c:v>11.102393095331504</c:v>
                </c:pt>
                <c:pt idx="6">
                  <c:v>5.3602058319039456E-2</c:v>
                </c:pt>
                <c:pt idx="7">
                  <c:v>0</c:v>
                </c:pt>
                <c:pt idx="8">
                  <c:v>11.525588163958282</c:v>
                </c:pt>
                <c:pt idx="9">
                  <c:v>18.099976308931534</c:v>
                </c:pt>
                <c:pt idx="10">
                  <c:v>0</c:v>
                </c:pt>
                <c:pt idx="11">
                  <c:v>0.12708586584152945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74-469F-9439-0C4709F3D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1943983"/>
        <c:axId val="691943567"/>
      </c:barChart>
      <c:catAx>
        <c:axId val="691943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 b="1" i="0" u="none" strike="noStrike" baseline="0">
                    <a:effectLst/>
                  </a:rPr>
                  <a:t>Cluster</a:t>
                </a:r>
                <a:endParaRPr lang="en-CA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943567"/>
        <c:crosses val="autoZero"/>
        <c:auto val="1"/>
        <c:lblAlgn val="ctr"/>
        <c:lblOffset val="100"/>
        <c:noMultiLvlLbl val="0"/>
      </c:catAx>
      <c:valAx>
        <c:axId val="69194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 b="1" i="0" baseline="0">
                    <a:effectLst/>
                  </a:rPr>
                  <a:t>Proportion</a:t>
                </a:r>
                <a:endParaRPr lang="en-CA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94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1120590</xdr:colOff>
      <xdr:row>11</xdr:row>
      <xdr:rowOff>79561</xdr:rowOff>
    </xdr:from>
    <xdr:to>
      <xdr:col>24</xdr:col>
      <xdr:colOff>145677</xdr:colOff>
      <xdr:row>25</xdr:row>
      <xdr:rowOff>32497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960C74-5269-43C3-C7CA-AD7775E981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1114984</xdr:colOff>
      <xdr:row>25</xdr:row>
      <xdr:rowOff>101973</xdr:rowOff>
    </xdr:from>
    <xdr:to>
      <xdr:col>24</xdr:col>
      <xdr:colOff>145676</xdr:colOff>
      <xdr:row>39</xdr:row>
      <xdr:rowOff>54908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A7B95A-855E-A647-408F-EC915665F1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6CC51-1331-49FF-88BA-686D7ED9B83F}">
  <dimension ref="A1:R147"/>
  <sheetViews>
    <sheetView topLeftCell="A115" zoomScale="115" zoomScaleNormal="115" workbookViewId="0">
      <selection activeCell="S127" sqref="S127"/>
    </sheetView>
  </sheetViews>
  <sheetFormatPr defaultRowHeight="15" x14ac:dyDescent="0.25"/>
  <cols>
    <col min="1" max="1" width="18.42578125" customWidth="1"/>
    <col min="17" max="17" width="25.140625" customWidth="1"/>
    <col min="18" max="18" width="24" customWidth="1"/>
  </cols>
  <sheetData>
    <row r="1" spans="1:18" ht="15.75" thickBot="1" x14ac:dyDescent="0.3">
      <c r="A1" s="1" t="s">
        <v>23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28</v>
      </c>
    </row>
    <row r="2" spans="1:18" x14ac:dyDescent="0.25">
      <c r="A2" s="25" t="s">
        <v>12</v>
      </c>
      <c r="B2" s="4">
        <v>11755</v>
      </c>
      <c r="C2" s="4">
        <v>13733</v>
      </c>
      <c r="D2" s="4">
        <v>1121</v>
      </c>
      <c r="E2" s="4">
        <v>15308</v>
      </c>
      <c r="F2" s="4">
        <v>28</v>
      </c>
      <c r="G2" s="4">
        <v>8577</v>
      </c>
      <c r="H2" s="4">
        <v>9481</v>
      </c>
      <c r="I2" s="4">
        <v>7405</v>
      </c>
      <c r="J2" s="4">
        <v>2526</v>
      </c>
      <c r="K2" s="4">
        <v>219</v>
      </c>
      <c r="L2" s="4">
        <v>3028</v>
      </c>
      <c r="M2" s="4">
        <v>6345</v>
      </c>
      <c r="N2" s="5">
        <f>SUM(B2:M2)</f>
        <v>79526</v>
      </c>
    </row>
    <row r="3" spans="1:18" ht="15.75" thickBot="1" x14ac:dyDescent="0.3">
      <c r="A3" s="26"/>
      <c r="B3" s="6">
        <f>(B2/B12)*100</f>
        <v>95.468204336879722</v>
      </c>
      <c r="C3" s="6">
        <f t="shared" ref="C3:M3" si="0">(C2/C12)*100</f>
        <v>83.83493071241071</v>
      </c>
      <c r="D3" s="6">
        <f t="shared" si="0"/>
        <v>10.583459214501509</v>
      </c>
      <c r="E3" s="6">
        <f t="shared" si="0"/>
        <v>97.503184713375802</v>
      </c>
      <c r="F3" s="6">
        <f t="shared" si="0"/>
        <v>0.26039244861899002</v>
      </c>
      <c r="G3" s="6">
        <f t="shared" si="0"/>
        <v>67.275864773707738</v>
      </c>
      <c r="H3" s="6">
        <f t="shared" si="0"/>
        <v>81.31915258598508</v>
      </c>
      <c r="I3" s="6">
        <f t="shared" si="0"/>
        <v>65.728741345641751</v>
      </c>
      <c r="J3" s="6">
        <f t="shared" si="0"/>
        <v>19.706662505851146</v>
      </c>
      <c r="K3" s="6">
        <f t="shared" si="0"/>
        <v>2.3470153252598864</v>
      </c>
      <c r="L3" s="6">
        <f t="shared" si="0"/>
        <v>30.850738665308203</v>
      </c>
      <c r="M3" s="6">
        <f t="shared" si="0"/>
        <v>91.956521739130437</v>
      </c>
      <c r="N3" s="7">
        <f>(N2/N12)*100</f>
        <v>56.692116312724103</v>
      </c>
    </row>
    <row r="4" spans="1:18" x14ac:dyDescent="0.25">
      <c r="A4" s="25" t="s">
        <v>14</v>
      </c>
      <c r="B4" s="4">
        <v>282</v>
      </c>
      <c r="C4" s="4">
        <v>176</v>
      </c>
      <c r="D4" s="4">
        <v>5531</v>
      </c>
      <c r="E4" s="4">
        <v>0</v>
      </c>
      <c r="F4" s="4">
        <v>3112</v>
      </c>
      <c r="G4" s="4">
        <v>175</v>
      </c>
      <c r="H4" s="4">
        <v>95</v>
      </c>
      <c r="I4" s="4">
        <v>1970</v>
      </c>
      <c r="J4" s="4">
        <v>8980</v>
      </c>
      <c r="K4" s="4">
        <v>4437</v>
      </c>
      <c r="L4" s="4">
        <v>3191</v>
      </c>
      <c r="M4" s="4">
        <v>87</v>
      </c>
      <c r="N4" s="5">
        <f>SUM(B4:M4)</f>
        <v>28036</v>
      </c>
    </row>
    <row r="5" spans="1:18" ht="15.75" thickBot="1" x14ac:dyDescent="0.3">
      <c r="A5" s="26"/>
      <c r="B5" s="6">
        <f t="shared" ref="B5:N5" si="1">(B4/B12)*100</f>
        <v>2.2902623243726143</v>
      </c>
      <c r="C5" s="6">
        <f t="shared" si="1"/>
        <v>1.0744154813503448</v>
      </c>
      <c r="D5" s="6">
        <f t="shared" si="1"/>
        <v>52.218655589123863</v>
      </c>
      <c r="E5" s="6">
        <f t="shared" si="1"/>
        <v>0</v>
      </c>
      <c r="F5" s="6">
        <f t="shared" si="1"/>
        <v>28.940760717939177</v>
      </c>
      <c r="G5" s="6">
        <f t="shared" si="1"/>
        <v>1.3726566789552122</v>
      </c>
      <c r="H5" s="6">
        <f t="shared" si="1"/>
        <v>0.81482116819624317</v>
      </c>
      <c r="I5" s="6">
        <f t="shared" si="1"/>
        <v>17.486241789454997</v>
      </c>
      <c r="J5" s="6">
        <f t="shared" si="1"/>
        <v>70.057731315337804</v>
      </c>
      <c r="K5" s="6">
        <f t="shared" si="1"/>
        <v>47.551173507662632</v>
      </c>
      <c r="L5" s="6">
        <f t="shared" si="1"/>
        <v>32.511462047885885</v>
      </c>
      <c r="M5" s="6">
        <f t="shared" si="1"/>
        <v>1.2608695652173914</v>
      </c>
      <c r="N5" s="7">
        <f t="shared" si="1"/>
        <v>19.986170220349734</v>
      </c>
    </row>
    <row r="6" spans="1:18" x14ac:dyDescent="0.25">
      <c r="A6" s="25" t="s">
        <v>15</v>
      </c>
      <c r="B6" s="4">
        <v>1</v>
      </c>
      <c r="C6" s="4">
        <v>0</v>
      </c>
      <c r="D6" s="4">
        <v>1181</v>
      </c>
      <c r="E6" s="4">
        <v>0</v>
      </c>
      <c r="F6" s="4">
        <v>5236</v>
      </c>
      <c r="G6" s="4">
        <v>1</v>
      </c>
      <c r="H6" s="4">
        <v>0</v>
      </c>
      <c r="I6" s="4">
        <v>21</v>
      </c>
      <c r="J6" s="4">
        <v>199</v>
      </c>
      <c r="K6" s="4">
        <v>2029</v>
      </c>
      <c r="L6" s="4">
        <v>2229</v>
      </c>
      <c r="M6" s="4">
        <v>0</v>
      </c>
      <c r="N6" s="5">
        <f>SUM(B6:M6)</f>
        <v>10897</v>
      </c>
    </row>
    <row r="7" spans="1:18" ht="15.75" thickBot="1" x14ac:dyDescent="0.3">
      <c r="A7" s="26"/>
      <c r="B7" s="6">
        <f t="shared" ref="B7:N7" si="2">(B6/B12)*100</f>
        <v>8.1214976041582062E-3</v>
      </c>
      <c r="C7" s="6">
        <f t="shared" si="2"/>
        <v>0</v>
      </c>
      <c r="D7" s="6">
        <f t="shared" si="2"/>
        <v>11.149924471299094</v>
      </c>
      <c r="E7" s="6">
        <f t="shared" si="2"/>
        <v>0</v>
      </c>
      <c r="F7" s="6">
        <f t="shared" si="2"/>
        <v>48.693387891751136</v>
      </c>
      <c r="G7" s="6">
        <f t="shared" si="2"/>
        <v>7.8437524511726399E-3</v>
      </c>
      <c r="H7" s="6">
        <f t="shared" si="2"/>
        <v>0</v>
      </c>
      <c r="I7" s="6">
        <f t="shared" si="2"/>
        <v>0.18640156222261672</v>
      </c>
      <c r="J7" s="6">
        <f t="shared" si="2"/>
        <v>1.5525042908410047</v>
      </c>
      <c r="K7" s="6">
        <f t="shared" si="2"/>
        <v>21.744721894759405</v>
      </c>
      <c r="L7" s="6">
        <f t="shared" si="2"/>
        <v>22.710137544574629</v>
      </c>
      <c r="M7" s="6">
        <f t="shared" si="2"/>
        <v>0</v>
      </c>
      <c r="N7" s="7">
        <f t="shared" si="2"/>
        <v>7.7682014870577509</v>
      </c>
    </row>
    <row r="8" spans="1:18" ht="15.75" thickBot="1" x14ac:dyDescent="0.3">
      <c r="A8" s="25" t="s">
        <v>13</v>
      </c>
      <c r="B8" s="4">
        <v>265</v>
      </c>
      <c r="C8" s="4">
        <v>2471</v>
      </c>
      <c r="D8" s="4">
        <v>94</v>
      </c>
      <c r="E8" s="4">
        <v>392</v>
      </c>
      <c r="F8" s="4">
        <v>15</v>
      </c>
      <c r="G8" s="4">
        <v>3996</v>
      </c>
      <c r="H8" s="4">
        <v>2083</v>
      </c>
      <c r="I8" s="4">
        <v>1836</v>
      </c>
      <c r="J8" s="4">
        <v>973</v>
      </c>
      <c r="K8" s="4">
        <v>183</v>
      </c>
      <c r="L8" s="4">
        <v>533</v>
      </c>
      <c r="M8" s="4">
        <v>468</v>
      </c>
      <c r="N8" s="5">
        <f>SUM(B8:M8)</f>
        <v>13309</v>
      </c>
      <c r="Q8" s="1" t="s">
        <v>29</v>
      </c>
      <c r="R8" s="1" t="s">
        <v>30</v>
      </c>
    </row>
    <row r="9" spans="1:18" ht="15.75" thickBot="1" x14ac:dyDescent="0.3">
      <c r="A9" s="26"/>
      <c r="B9" s="6">
        <f t="shared" ref="B9:N9" si="3">(B8/B12)*100</f>
        <v>2.1521968651019248</v>
      </c>
      <c r="C9" s="6">
        <f t="shared" si="3"/>
        <v>15.084549172822173</v>
      </c>
      <c r="D9" s="6">
        <f t="shared" si="3"/>
        <v>0.88746223564954685</v>
      </c>
      <c r="E9" s="6">
        <f t="shared" si="3"/>
        <v>2.4968152866242037</v>
      </c>
      <c r="F9" s="6">
        <f t="shared" si="3"/>
        <v>0.13949595461731609</v>
      </c>
      <c r="G9" s="6">
        <f t="shared" si="3"/>
        <v>31.343634794885872</v>
      </c>
      <c r="H9" s="6">
        <f t="shared" si="3"/>
        <v>17.866026245818681</v>
      </c>
      <c r="I9" s="6">
        <f t="shared" si="3"/>
        <v>16.29682229717735</v>
      </c>
      <c r="J9" s="6">
        <f t="shared" si="3"/>
        <v>7.5908878140115457</v>
      </c>
      <c r="K9" s="6">
        <f t="shared" si="3"/>
        <v>1.9612045868610009</v>
      </c>
      <c r="L9" s="6">
        <f t="shared" si="3"/>
        <v>5.4304635761589406</v>
      </c>
      <c r="M9" s="6">
        <f t="shared" si="3"/>
        <v>6.7826086956521747</v>
      </c>
      <c r="N9" s="7">
        <f t="shared" si="3"/>
        <v>9.4876565652245191</v>
      </c>
      <c r="Q9" s="23" t="s">
        <v>12</v>
      </c>
      <c r="R9" s="5">
        <v>3954909</v>
      </c>
    </row>
    <row r="10" spans="1:18" ht="15.75" thickBot="1" x14ac:dyDescent="0.3">
      <c r="A10" s="25" t="s">
        <v>17</v>
      </c>
      <c r="B10" s="4">
        <v>10</v>
      </c>
      <c r="C10" s="4">
        <v>1</v>
      </c>
      <c r="D10" s="4">
        <v>2665</v>
      </c>
      <c r="E10" s="4">
        <v>0</v>
      </c>
      <c r="F10" s="4">
        <v>2362</v>
      </c>
      <c r="G10" s="4">
        <v>0</v>
      </c>
      <c r="H10" s="4">
        <v>0</v>
      </c>
      <c r="I10" s="4">
        <v>34</v>
      </c>
      <c r="J10" s="4">
        <v>140</v>
      </c>
      <c r="K10" s="4">
        <v>2463</v>
      </c>
      <c r="L10" s="4">
        <v>834</v>
      </c>
      <c r="M10" s="4">
        <v>0</v>
      </c>
      <c r="N10" s="5">
        <f t="shared" ref="N10" si="4">SUM(B10:M10)</f>
        <v>8509</v>
      </c>
      <c r="Q10" s="24"/>
      <c r="R10" s="7">
        <f>(R9/R21)*100</f>
        <v>61.846573183146688</v>
      </c>
    </row>
    <row r="11" spans="1:18" ht="15.75" thickBot="1" x14ac:dyDescent="0.3">
      <c r="A11" s="26"/>
      <c r="B11" s="6">
        <f>(B10/B12)*100</f>
        <v>8.1214976041582065E-2</v>
      </c>
      <c r="C11" s="6">
        <f t="shared" ref="C11:M11" si="5">(C10/C12)*100</f>
        <v>6.1046334167633234E-3</v>
      </c>
      <c r="D11" s="6">
        <f t="shared" si="5"/>
        <v>25.160498489425979</v>
      </c>
      <c r="E11" s="6">
        <f t="shared" si="5"/>
        <v>0</v>
      </c>
      <c r="F11" s="6">
        <f t="shared" si="5"/>
        <v>21.965962987073375</v>
      </c>
      <c r="G11" s="6">
        <f t="shared" si="5"/>
        <v>0</v>
      </c>
      <c r="H11" s="6">
        <f t="shared" si="5"/>
        <v>0</v>
      </c>
      <c r="I11" s="6">
        <f t="shared" si="5"/>
        <v>0.30179300550328425</v>
      </c>
      <c r="J11" s="6">
        <f t="shared" si="5"/>
        <v>1.0922140739584958</v>
      </c>
      <c r="K11" s="6">
        <f t="shared" si="5"/>
        <v>26.395884685457077</v>
      </c>
      <c r="L11" s="6">
        <f t="shared" si="5"/>
        <v>8.4971981660723372</v>
      </c>
      <c r="M11" s="6">
        <f t="shared" si="5"/>
        <v>0</v>
      </c>
      <c r="N11" s="7">
        <f>(N10/N12)*100</f>
        <v>6.0658554146438828</v>
      </c>
      <c r="Q11" s="23" t="s">
        <v>14</v>
      </c>
      <c r="R11" s="5">
        <v>1130477</v>
      </c>
    </row>
    <row r="12" spans="1:18" ht="15.75" thickBot="1" x14ac:dyDescent="0.3">
      <c r="A12" s="8" t="s">
        <v>28</v>
      </c>
      <c r="B12" s="2">
        <f t="shared" ref="B12:N12" si="6">SUM(B2,B8,B4,B6,B10)</f>
        <v>12313</v>
      </c>
      <c r="C12" s="2">
        <f t="shared" si="6"/>
        <v>16381</v>
      </c>
      <c r="D12" s="2">
        <f t="shared" si="6"/>
        <v>10592</v>
      </c>
      <c r="E12" s="2">
        <f t="shared" si="6"/>
        <v>15700</v>
      </c>
      <c r="F12" s="2">
        <f t="shared" si="6"/>
        <v>10753</v>
      </c>
      <c r="G12" s="2">
        <f t="shared" si="6"/>
        <v>12749</v>
      </c>
      <c r="H12" s="2">
        <f t="shared" si="6"/>
        <v>11659</v>
      </c>
      <c r="I12" s="2">
        <f t="shared" si="6"/>
        <v>11266</v>
      </c>
      <c r="J12" s="2">
        <f t="shared" si="6"/>
        <v>12818</v>
      </c>
      <c r="K12" s="2">
        <f t="shared" si="6"/>
        <v>9331</v>
      </c>
      <c r="L12" s="2">
        <f t="shared" si="6"/>
        <v>9815</v>
      </c>
      <c r="M12" s="2">
        <f t="shared" si="6"/>
        <v>6900</v>
      </c>
      <c r="N12" s="2">
        <f t="shared" si="6"/>
        <v>140277</v>
      </c>
      <c r="Q12" s="24"/>
      <c r="R12" s="7">
        <f>(R11/R21)*100</f>
        <v>17.678315357537716</v>
      </c>
    </row>
    <row r="13" spans="1:18" x14ac:dyDescent="0.25">
      <c r="Q13" s="23" t="s">
        <v>15</v>
      </c>
      <c r="R13" s="5">
        <v>261837</v>
      </c>
    </row>
    <row r="14" spans="1:18" ht="15.75" thickBot="1" x14ac:dyDescent="0.3">
      <c r="Q14" s="24"/>
      <c r="R14" s="7">
        <f>(R13/R21)*100</f>
        <v>4.0945875575280191</v>
      </c>
    </row>
    <row r="15" spans="1:18" x14ac:dyDescent="0.25">
      <c r="Q15" s="23" t="s">
        <v>13</v>
      </c>
      <c r="R15" s="5">
        <v>643275</v>
      </c>
    </row>
    <row r="16" spans="1:18" ht="15.75" thickBot="1" x14ac:dyDescent="0.3">
      <c r="A16" s="1" t="s">
        <v>18</v>
      </c>
      <c r="B16" s="1" t="s">
        <v>0</v>
      </c>
      <c r="C16" s="1" t="s">
        <v>1</v>
      </c>
      <c r="D16" s="1" t="s">
        <v>2</v>
      </c>
      <c r="E16" s="1" t="s">
        <v>3</v>
      </c>
      <c r="F16" s="1" t="s">
        <v>4</v>
      </c>
      <c r="G16" s="1" t="s">
        <v>5</v>
      </c>
      <c r="H16" s="1" t="s">
        <v>6</v>
      </c>
      <c r="I16" s="1" t="s">
        <v>7</v>
      </c>
      <c r="J16" s="1" t="s">
        <v>8</v>
      </c>
      <c r="K16" s="1" t="s">
        <v>9</v>
      </c>
      <c r="L16" s="1" t="s">
        <v>10</v>
      </c>
      <c r="M16" s="1" t="s">
        <v>11</v>
      </c>
      <c r="N16" s="1" t="s">
        <v>28</v>
      </c>
      <c r="Q16" s="24"/>
      <c r="R16" s="7">
        <f>(R15/R21)*100</f>
        <v>10.059486669450218</v>
      </c>
    </row>
    <row r="17" spans="1:18" x14ac:dyDescent="0.25">
      <c r="A17" s="25" t="s">
        <v>12</v>
      </c>
      <c r="B17" s="4">
        <v>295</v>
      </c>
      <c r="C17" s="4">
        <v>991</v>
      </c>
      <c r="D17" s="4">
        <v>6996</v>
      </c>
      <c r="E17" s="4">
        <v>16742</v>
      </c>
      <c r="F17" s="4">
        <v>7995</v>
      </c>
      <c r="G17" s="4">
        <v>5715</v>
      </c>
      <c r="H17" s="4">
        <v>6458</v>
      </c>
      <c r="I17" s="4">
        <v>3049</v>
      </c>
      <c r="J17" s="4">
        <v>14771</v>
      </c>
      <c r="K17" s="4">
        <v>207</v>
      </c>
      <c r="L17" s="4">
        <v>9130</v>
      </c>
      <c r="M17" s="4">
        <v>5084</v>
      </c>
      <c r="N17" s="5">
        <f>SUM(B17:M17)</f>
        <v>77433</v>
      </c>
      <c r="Q17" s="23" t="s">
        <v>17</v>
      </c>
      <c r="R17" s="5">
        <v>189108</v>
      </c>
    </row>
    <row r="18" spans="1:18" ht="15.75" thickBot="1" x14ac:dyDescent="0.3">
      <c r="A18" s="26"/>
      <c r="B18" s="6">
        <f>(B17/B27)*100</f>
        <v>4.4656372994247659</v>
      </c>
      <c r="C18" s="6">
        <f t="shared" ref="C18:M18" si="7">(C17/C27)*100</f>
        <v>12.564980347407126</v>
      </c>
      <c r="D18" s="6">
        <f t="shared" si="7"/>
        <v>65.358744394618839</v>
      </c>
      <c r="E18" s="6">
        <f t="shared" si="7"/>
        <v>92.145962903847206</v>
      </c>
      <c r="F18" s="6">
        <f t="shared" si="7"/>
        <v>90.298170318500112</v>
      </c>
      <c r="G18" s="6">
        <f t="shared" si="7"/>
        <v>65.40398260471504</v>
      </c>
      <c r="H18" s="6">
        <f t="shared" si="7"/>
        <v>95.250737463126839</v>
      </c>
      <c r="I18" s="6">
        <f t="shared" si="7"/>
        <v>32.054247266610595</v>
      </c>
      <c r="J18" s="6">
        <f t="shared" si="7"/>
        <v>96.202943858277976</v>
      </c>
      <c r="K18" s="6">
        <f t="shared" si="7"/>
        <v>1.2837209302325581</v>
      </c>
      <c r="L18" s="6">
        <f t="shared" si="7"/>
        <v>68.646616541353382</v>
      </c>
      <c r="M18" s="6">
        <f t="shared" si="7"/>
        <v>65.39747877540519</v>
      </c>
      <c r="N18" s="7">
        <f>(N17/N27)*100</f>
        <v>59.654245279384909</v>
      </c>
      <c r="Q18" s="24"/>
      <c r="R18" s="7">
        <f>(R17/R21)*100</f>
        <v>2.9572568576213776</v>
      </c>
    </row>
    <row r="19" spans="1:18" x14ac:dyDescent="0.25">
      <c r="A19" s="25" t="s">
        <v>14</v>
      </c>
      <c r="B19" s="4">
        <v>2980</v>
      </c>
      <c r="C19" s="4">
        <v>3493</v>
      </c>
      <c r="D19" s="4">
        <v>494</v>
      </c>
      <c r="E19" s="4">
        <v>126</v>
      </c>
      <c r="F19" s="4">
        <v>250</v>
      </c>
      <c r="G19" s="4">
        <v>86</v>
      </c>
      <c r="H19" s="4">
        <v>107</v>
      </c>
      <c r="I19" s="4">
        <v>2553</v>
      </c>
      <c r="J19" s="4">
        <v>67</v>
      </c>
      <c r="K19" s="4">
        <v>9721</v>
      </c>
      <c r="L19" s="4">
        <v>2708</v>
      </c>
      <c r="M19" s="4">
        <v>456</v>
      </c>
      <c r="N19" s="5">
        <f>SUM(B19:M19)</f>
        <v>23041</v>
      </c>
      <c r="Q19" s="23" t="s">
        <v>16</v>
      </c>
      <c r="R19" s="18">
        <v>215104</v>
      </c>
    </row>
    <row r="20" spans="1:18" ht="15.75" thickBot="1" x14ac:dyDescent="0.3">
      <c r="A20" s="26"/>
      <c r="B20" s="6">
        <f>(B19/B27)*100</f>
        <v>45.110505600968814</v>
      </c>
      <c r="C20" s="6">
        <f t="shared" ref="C20:M20" si="8">(C19/C27)*100</f>
        <v>44.288068974261442</v>
      </c>
      <c r="D20" s="6">
        <f t="shared" si="8"/>
        <v>4.6150971599402091</v>
      </c>
      <c r="E20" s="6">
        <f t="shared" si="8"/>
        <v>0.69348890968132537</v>
      </c>
      <c r="F20" s="6">
        <f t="shared" si="8"/>
        <v>2.8235825615541001</v>
      </c>
      <c r="G20" s="6">
        <f t="shared" si="8"/>
        <v>0.98420691233691915</v>
      </c>
      <c r="H20" s="6">
        <f t="shared" si="8"/>
        <v>1.5781710914454277</v>
      </c>
      <c r="I20" s="6">
        <f t="shared" si="8"/>
        <v>26.839781328847774</v>
      </c>
      <c r="J20" s="6">
        <f t="shared" si="8"/>
        <v>0.43636837306239418</v>
      </c>
      <c r="K20" s="6">
        <f t="shared" si="8"/>
        <v>60.285271317829455</v>
      </c>
      <c r="L20" s="6">
        <f t="shared" si="8"/>
        <v>20.3609022556391</v>
      </c>
      <c r="M20" s="6">
        <f t="shared" si="8"/>
        <v>5.8657062001543609</v>
      </c>
      <c r="N20" s="7">
        <f>(N19/N27)*100</f>
        <v>17.750745360276728</v>
      </c>
      <c r="Q20" s="24"/>
      <c r="R20" s="19">
        <f>(R19/R21)*100</f>
        <v>3.3637803747159758</v>
      </c>
    </row>
    <row r="21" spans="1:18" x14ac:dyDescent="0.25">
      <c r="A21" s="25" t="s">
        <v>15</v>
      </c>
      <c r="B21" s="4">
        <v>1298</v>
      </c>
      <c r="C21" s="4">
        <v>1122</v>
      </c>
      <c r="D21" s="4">
        <v>12</v>
      </c>
      <c r="E21" s="4">
        <v>0</v>
      </c>
      <c r="F21" s="4">
        <v>3</v>
      </c>
      <c r="G21" s="4">
        <v>0</v>
      </c>
      <c r="H21" s="4">
        <v>3</v>
      </c>
      <c r="I21" s="4">
        <v>2273</v>
      </c>
      <c r="J21" s="4">
        <v>0</v>
      </c>
      <c r="K21" s="4">
        <v>4994</v>
      </c>
      <c r="L21" s="4">
        <v>38</v>
      </c>
      <c r="M21" s="4">
        <v>5</v>
      </c>
      <c r="N21" s="5">
        <f>SUM(B21:M21)</f>
        <v>9748</v>
      </c>
      <c r="Q21" s="8" t="s">
        <v>30</v>
      </c>
      <c r="R21" s="2">
        <f>SUM(R9,R11,R13,R15,R17,R19)</f>
        <v>6394710</v>
      </c>
    </row>
    <row r="22" spans="1:18" ht="15.75" thickBot="1" x14ac:dyDescent="0.3">
      <c r="A22" s="26"/>
      <c r="B22" s="6">
        <f>(B21/B27)*100</f>
        <v>19.64880411746897</v>
      </c>
      <c r="C22" s="6">
        <f t="shared" ref="C22:M22" si="9">(C21/C27)*100</f>
        <v>14.225941422594143</v>
      </c>
      <c r="D22" s="6">
        <f t="shared" si="9"/>
        <v>0.11210762331838565</v>
      </c>
      <c r="E22" s="6">
        <f t="shared" si="9"/>
        <v>0</v>
      </c>
      <c r="F22" s="6">
        <f t="shared" si="9"/>
        <v>3.3882990738649199E-2</v>
      </c>
      <c r="G22" s="6">
        <f t="shared" si="9"/>
        <v>0</v>
      </c>
      <c r="H22" s="6">
        <f t="shared" si="9"/>
        <v>4.4247787610619468E-2</v>
      </c>
      <c r="I22" s="6">
        <f t="shared" si="9"/>
        <v>23.896131202691336</v>
      </c>
      <c r="J22" s="6">
        <f t="shared" si="9"/>
        <v>0</v>
      </c>
      <c r="K22" s="6">
        <f t="shared" si="9"/>
        <v>30.970542635658916</v>
      </c>
      <c r="L22" s="6">
        <f t="shared" si="9"/>
        <v>0.2857142857142857</v>
      </c>
      <c r="M22" s="6">
        <f t="shared" si="9"/>
        <v>6.4316953949060965E-2</v>
      </c>
      <c r="N22" s="7">
        <f>(N21/N27)*100</f>
        <v>7.5098418372456717</v>
      </c>
    </row>
    <row r="23" spans="1:18" x14ac:dyDescent="0.25">
      <c r="A23" s="25" t="s">
        <v>13</v>
      </c>
      <c r="B23" s="4">
        <v>242</v>
      </c>
      <c r="C23" s="4">
        <v>149</v>
      </c>
      <c r="D23" s="4">
        <v>3187</v>
      </c>
      <c r="E23" s="4">
        <v>1301</v>
      </c>
      <c r="F23" s="4">
        <v>597</v>
      </c>
      <c r="G23" s="4">
        <v>2937</v>
      </c>
      <c r="H23" s="4">
        <v>208</v>
      </c>
      <c r="I23" s="4">
        <v>875</v>
      </c>
      <c r="J23" s="4">
        <v>515</v>
      </c>
      <c r="K23" s="4">
        <v>68</v>
      </c>
      <c r="L23" s="4">
        <v>1407</v>
      </c>
      <c r="M23" s="4">
        <v>2214</v>
      </c>
      <c r="N23" s="5">
        <f>SUM(B23:M23)</f>
        <v>13700</v>
      </c>
    </row>
    <row r="24" spans="1:18" ht="15.75" thickBot="1" x14ac:dyDescent="0.3">
      <c r="A24" s="26"/>
      <c r="B24" s="6">
        <f>(B23/B27)*100</f>
        <v>3.6633363608840446</v>
      </c>
      <c r="C24" s="6">
        <f t="shared" ref="C24:M24" si="10">(C23/C27)*100</f>
        <v>1.889184734373019</v>
      </c>
      <c r="D24" s="6">
        <f t="shared" si="10"/>
        <v>29.77391629297459</v>
      </c>
      <c r="E24" s="6">
        <f t="shared" si="10"/>
        <v>7.1605481864714617</v>
      </c>
      <c r="F24" s="6">
        <f t="shared" si="10"/>
        <v>6.7427151569911903</v>
      </c>
      <c r="G24" s="6">
        <f t="shared" si="10"/>
        <v>33.611810482948044</v>
      </c>
      <c r="H24" s="6">
        <f t="shared" si="10"/>
        <v>3.0678466076696163</v>
      </c>
      <c r="I24" s="6">
        <f t="shared" si="10"/>
        <v>9.198906644238857</v>
      </c>
      <c r="J24" s="6">
        <f t="shared" si="10"/>
        <v>3.3541748078676568</v>
      </c>
      <c r="K24" s="6">
        <f t="shared" si="10"/>
        <v>0.4217054263565892</v>
      </c>
      <c r="L24" s="6">
        <f t="shared" si="10"/>
        <v>10.578947368421053</v>
      </c>
      <c r="M24" s="6">
        <f t="shared" si="10"/>
        <v>28.479547208644195</v>
      </c>
      <c r="N24" s="7">
        <f>(N23/N27)*100</f>
        <v>10.554455598098658</v>
      </c>
    </row>
    <row r="25" spans="1:18" x14ac:dyDescent="0.25">
      <c r="A25" s="25" t="s">
        <v>17</v>
      </c>
      <c r="B25" s="4">
        <v>1791</v>
      </c>
      <c r="C25" s="4">
        <v>2132</v>
      </c>
      <c r="D25" s="4">
        <v>15</v>
      </c>
      <c r="E25" s="4">
        <v>0</v>
      </c>
      <c r="F25" s="4">
        <v>9</v>
      </c>
      <c r="G25" s="4">
        <v>0</v>
      </c>
      <c r="H25" s="4">
        <v>4</v>
      </c>
      <c r="I25" s="4">
        <v>762</v>
      </c>
      <c r="J25" s="4">
        <v>1</v>
      </c>
      <c r="K25" s="4">
        <v>1135</v>
      </c>
      <c r="L25" s="4">
        <v>17</v>
      </c>
      <c r="M25" s="4">
        <v>15</v>
      </c>
      <c r="N25" s="5">
        <f>SUM(B25:M25)</f>
        <v>5881</v>
      </c>
    </row>
    <row r="26" spans="1:18" ht="15.75" thickBot="1" x14ac:dyDescent="0.3">
      <c r="A26" s="26"/>
      <c r="B26" s="6">
        <f>(B25/B27)*100</f>
        <v>27.111716621253407</v>
      </c>
      <c r="C26" s="6">
        <f t="shared" ref="C26:M26" si="11">(C25/C27)*100</f>
        <v>27.031824521364271</v>
      </c>
      <c r="D26" s="6">
        <f t="shared" si="11"/>
        <v>0.14013452914798205</v>
      </c>
      <c r="E26" s="6">
        <f t="shared" si="11"/>
        <v>0</v>
      </c>
      <c r="F26" s="6">
        <f t="shared" si="11"/>
        <v>0.10164897221594758</v>
      </c>
      <c r="G26" s="6">
        <f t="shared" si="11"/>
        <v>0</v>
      </c>
      <c r="H26" s="6">
        <f t="shared" si="11"/>
        <v>5.8997050147492625E-2</v>
      </c>
      <c r="I26" s="6">
        <f t="shared" si="11"/>
        <v>8.0109335576114375</v>
      </c>
      <c r="J26" s="6">
        <f t="shared" si="11"/>
        <v>6.5129607919760324E-3</v>
      </c>
      <c r="K26" s="6">
        <f t="shared" si="11"/>
        <v>7.0387596899224807</v>
      </c>
      <c r="L26" s="6">
        <f t="shared" si="11"/>
        <v>0.12781954887218044</v>
      </c>
      <c r="M26" s="6">
        <f t="shared" si="11"/>
        <v>0.19295086184718291</v>
      </c>
      <c r="N26" s="7">
        <f>(N25/N27)*100</f>
        <v>4.53071192499403</v>
      </c>
    </row>
    <row r="27" spans="1:18" x14ac:dyDescent="0.25">
      <c r="A27" s="8" t="s">
        <v>28</v>
      </c>
      <c r="B27" s="2">
        <f>SUM(B17,B19,B21,B23,B25)</f>
        <v>6606</v>
      </c>
      <c r="C27" s="2">
        <f>SUM(C17,C19,C21,C23,C25)</f>
        <v>7887</v>
      </c>
      <c r="D27" s="2">
        <f t="shared" ref="D27:N27" si="12">SUM(D17,D19,D21,D23,D25)</f>
        <v>10704</v>
      </c>
      <c r="E27" s="2">
        <f t="shared" si="12"/>
        <v>18169</v>
      </c>
      <c r="F27" s="2">
        <f t="shared" si="12"/>
        <v>8854</v>
      </c>
      <c r="G27" s="2">
        <f t="shared" si="12"/>
        <v>8738</v>
      </c>
      <c r="H27" s="2">
        <f t="shared" si="12"/>
        <v>6780</v>
      </c>
      <c r="I27" s="2">
        <f t="shared" si="12"/>
        <v>9512</v>
      </c>
      <c r="J27" s="2">
        <f t="shared" si="12"/>
        <v>15354</v>
      </c>
      <c r="K27" s="2">
        <f t="shared" si="12"/>
        <v>16125</v>
      </c>
      <c r="L27" s="2">
        <f t="shared" si="12"/>
        <v>13300</v>
      </c>
      <c r="M27" s="2">
        <f t="shared" si="12"/>
        <v>7774</v>
      </c>
      <c r="N27" s="2">
        <f t="shared" si="12"/>
        <v>129803</v>
      </c>
    </row>
    <row r="29" spans="1:18" x14ac:dyDescent="0.2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</row>
    <row r="31" spans="1:18" ht="15.75" thickBot="1" x14ac:dyDescent="0.3">
      <c r="A31" s="1" t="s">
        <v>24</v>
      </c>
      <c r="B31" s="1" t="s">
        <v>0</v>
      </c>
      <c r="C31" s="1" t="s">
        <v>1</v>
      </c>
      <c r="D31" s="1" t="s">
        <v>2</v>
      </c>
      <c r="E31" s="1" t="s">
        <v>3</v>
      </c>
      <c r="F31" s="1" t="s">
        <v>4</v>
      </c>
      <c r="G31" s="1" t="s">
        <v>5</v>
      </c>
      <c r="H31" s="1" t="s">
        <v>6</v>
      </c>
      <c r="I31" s="1" t="s">
        <v>7</v>
      </c>
      <c r="J31" s="1" t="s">
        <v>8</v>
      </c>
      <c r="K31" s="1" t="s">
        <v>9</v>
      </c>
      <c r="L31" s="1" t="s">
        <v>10</v>
      </c>
      <c r="M31" s="1" t="s">
        <v>11</v>
      </c>
      <c r="N31" s="1" t="s">
        <v>28</v>
      </c>
    </row>
    <row r="32" spans="1:18" x14ac:dyDescent="0.25">
      <c r="A32" s="25" t="s">
        <v>12</v>
      </c>
      <c r="B32" s="4">
        <v>14686</v>
      </c>
      <c r="C32" s="4">
        <v>21648</v>
      </c>
      <c r="D32" s="4">
        <v>5963</v>
      </c>
      <c r="E32" s="4">
        <v>466</v>
      </c>
      <c r="F32" s="4">
        <v>12793</v>
      </c>
      <c r="G32" s="4">
        <v>20407</v>
      </c>
      <c r="H32" s="4">
        <v>18232</v>
      </c>
      <c r="I32" s="4">
        <v>13188</v>
      </c>
      <c r="J32" s="4">
        <v>291</v>
      </c>
      <c r="K32" s="4">
        <v>1134</v>
      </c>
      <c r="L32" s="4">
        <v>5529</v>
      </c>
      <c r="M32" s="4">
        <v>32</v>
      </c>
      <c r="N32" s="5">
        <f>SUM(B32:M32)</f>
        <v>114369</v>
      </c>
    </row>
    <row r="33" spans="1:18" ht="15.75" thickBot="1" x14ac:dyDescent="0.3">
      <c r="A33" s="26"/>
      <c r="B33" s="6">
        <f>(B32/B42)*100</f>
        <v>80.032697547683924</v>
      </c>
      <c r="C33" s="6">
        <f t="shared" ref="C33:M33" si="13">(C32/C42)*100</f>
        <v>95.076639290263074</v>
      </c>
      <c r="D33" s="6">
        <f t="shared" si="13"/>
        <v>41.963406052076003</v>
      </c>
      <c r="E33" s="6">
        <f t="shared" si="13"/>
        <v>8.1854909538029155</v>
      </c>
      <c r="F33" s="6">
        <f t="shared" si="13"/>
        <v>99.696072319202003</v>
      </c>
      <c r="G33" s="6">
        <f t="shared" si="13"/>
        <v>95.650339817201782</v>
      </c>
      <c r="H33" s="6">
        <f t="shared" si="13"/>
        <v>90.720007961387267</v>
      </c>
      <c r="I33" s="6">
        <f t="shared" si="13"/>
        <v>82.854809323364947</v>
      </c>
      <c r="J33" s="6">
        <f t="shared" si="13"/>
        <v>1.796961837717673</v>
      </c>
      <c r="K33" s="6">
        <f t="shared" si="13"/>
        <v>7.4659292909342287</v>
      </c>
      <c r="L33" s="6">
        <f t="shared" si="13"/>
        <v>95.130763936682726</v>
      </c>
      <c r="M33" s="6">
        <f t="shared" si="13"/>
        <v>0.22489282451331788</v>
      </c>
      <c r="N33" s="7">
        <f>(N32/N42)*100</f>
        <v>62.624365510028632</v>
      </c>
    </row>
    <row r="34" spans="1:18" x14ac:dyDescent="0.25">
      <c r="A34" s="25" t="s">
        <v>14</v>
      </c>
      <c r="B34" s="4">
        <v>823</v>
      </c>
      <c r="C34" s="4">
        <v>1</v>
      </c>
      <c r="D34" s="4">
        <v>6261</v>
      </c>
      <c r="E34" s="4">
        <v>3092</v>
      </c>
      <c r="F34" s="4">
        <v>0</v>
      </c>
      <c r="G34" s="4">
        <v>0</v>
      </c>
      <c r="H34" s="4">
        <v>148</v>
      </c>
      <c r="I34" s="4">
        <v>649</v>
      </c>
      <c r="J34" s="4">
        <v>9141</v>
      </c>
      <c r="K34" s="4">
        <v>13093</v>
      </c>
      <c r="L34" s="4">
        <v>20</v>
      </c>
      <c r="M34" s="4">
        <v>5690</v>
      </c>
      <c r="N34" s="5">
        <f t="shared" ref="N34:N42" si="14">SUM(B34:M34)</f>
        <v>38918</v>
      </c>
    </row>
    <row r="35" spans="1:18" ht="15.75" thickBot="1" x14ac:dyDescent="0.3">
      <c r="A35" s="26"/>
      <c r="B35" s="6">
        <f>(B34/B42)*100</f>
        <v>4.4850136239782019</v>
      </c>
      <c r="C35" s="6">
        <f t="shared" ref="C35:M35" si="15">(C34/C42)*100</f>
        <v>4.3919364047608593E-3</v>
      </c>
      <c r="D35" s="6">
        <f t="shared" si="15"/>
        <v>44.060520760028147</v>
      </c>
      <c r="E35" s="6">
        <f t="shared" si="15"/>
        <v>54.312313367293164</v>
      </c>
      <c r="F35" s="6">
        <f t="shared" si="15"/>
        <v>0</v>
      </c>
      <c r="G35" s="6">
        <f t="shared" si="15"/>
        <v>0</v>
      </c>
      <c r="H35" s="6">
        <f t="shared" si="15"/>
        <v>0.73642832263521918</v>
      </c>
      <c r="I35" s="6">
        <f t="shared" si="15"/>
        <v>4.0774015203870073</v>
      </c>
      <c r="J35" s="6">
        <f t="shared" si="15"/>
        <v>56.44683216005928</v>
      </c>
      <c r="K35" s="6">
        <f t="shared" si="15"/>
        <v>86.200539864375543</v>
      </c>
      <c r="L35" s="6">
        <f t="shared" si="15"/>
        <v>0.34411562284927738</v>
      </c>
      <c r="M35" s="6">
        <f t="shared" si="15"/>
        <v>39.988755358774334</v>
      </c>
      <c r="N35" s="7">
        <f>(N34/N42)*100</f>
        <v>21.310102011203163</v>
      </c>
    </row>
    <row r="36" spans="1:18" x14ac:dyDescent="0.25">
      <c r="A36" s="25" t="s">
        <v>15</v>
      </c>
      <c r="B36" s="4">
        <v>0</v>
      </c>
      <c r="C36" s="4">
        <v>0</v>
      </c>
      <c r="D36" s="4">
        <v>565</v>
      </c>
      <c r="E36" s="4">
        <v>933</v>
      </c>
      <c r="F36" s="4">
        <v>0</v>
      </c>
      <c r="G36" s="4">
        <v>0</v>
      </c>
      <c r="H36" s="4">
        <v>0</v>
      </c>
      <c r="I36" s="4">
        <v>4</v>
      </c>
      <c r="J36" s="4">
        <v>3199</v>
      </c>
      <c r="K36" s="4">
        <v>368</v>
      </c>
      <c r="L36" s="4">
        <v>0</v>
      </c>
      <c r="M36" s="4">
        <v>5330</v>
      </c>
      <c r="N36" s="5">
        <f t="shared" si="14"/>
        <v>10399</v>
      </c>
    </row>
    <row r="37" spans="1:18" ht="15.75" thickBot="1" x14ac:dyDescent="0.3">
      <c r="A37" s="26"/>
      <c r="B37" s="6">
        <f>(B36/B42)*100</f>
        <v>0</v>
      </c>
      <c r="C37" s="6">
        <f t="shared" ref="C37:M37" si="16">(C36/C42)*100</f>
        <v>0</v>
      </c>
      <c r="D37" s="6">
        <f t="shared" si="16"/>
        <v>3.9760731878958482</v>
      </c>
      <c r="E37" s="6">
        <f t="shared" si="16"/>
        <v>16.388547338837167</v>
      </c>
      <c r="F37" s="6">
        <f t="shared" si="16"/>
        <v>0</v>
      </c>
      <c r="G37" s="6">
        <f t="shared" si="16"/>
        <v>0</v>
      </c>
      <c r="H37" s="6">
        <f t="shared" si="16"/>
        <v>0</v>
      </c>
      <c r="I37" s="6">
        <f t="shared" si="16"/>
        <v>2.5130363762015457E-2</v>
      </c>
      <c r="J37" s="6">
        <f t="shared" si="16"/>
        <v>19.754229961714216</v>
      </c>
      <c r="K37" s="6">
        <f t="shared" si="16"/>
        <v>2.4228059780104023</v>
      </c>
      <c r="L37" s="6">
        <f t="shared" si="16"/>
        <v>0</v>
      </c>
      <c r="M37" s="6">
        <f t="shared" si="16"/>
        <v>37.458711082999507</v>
      </c>
      <c r="N37" s="7">
        <f>(N36/N42)*100</f>
        <v>5.6941197084768405</v>
      </c>
    </row>
    <row r="38" spans="1:18" ht="15.75" thickBot="1" x14ac:dyDescent="0.3">
      <c r="A38" s="25" t="s">
        <v>13</v>
      </c>
      <c r="B38" s="4">
        <v>2839</v>
      </c>
      <c r="C38" s="4">
        <v>1120</v>
      </c>
      <c r="D38" s="4">
        <v>963</v>
      </c>
      <c r="E38" s="4">
        <v>114</v>
      </c>
      <c r="F38" s="4">
        <v>39</v>
      </c>
      <c r="G38" s="4">
        <v>928</v>
      </c>
      <c r="H38" s="4">
        <v>1715</v>
      </c>
      <c r="I38" s="4">
        <v>2064</v>
      </c>
      <c r="J38" s="4">
        <v>55</v>
      </c>
      <c r="K38" s="4">
        <v>121</v>
      </c>
      <c r="L38" s="4">
        <v>261</v>
      </c>
      <c r="M38" s="4">
        <v>34</v>
      </c>
      <c r="N38" s="5">
        <f t="shared" si="14"/>
        <v>10253</v>
      </c>
      <c r="Q38" s="1" t="s">
        <v>31</v>
      </c>
      <c r="R38" s="1" t="s">
        <v>30</v>
      </c>
    </row>
    <row r="39" spans="1:18" ht="15.75" thickBot="1" x14ac:dyDescent="0.3">
      <c r="A39" s="26"/>
      <c r="B39" s="6">
        <f>(B38/B42)*100</f>
        <v>15.471389645776568</v>
      </c>
      <c r="C39" s="6">
        <f t="shared" ref="C39:M39" si="17">(C38/C42)*100</f>
        <v>4.9189687733321623</v>
      </c>
      <c r="D39" s="6">
        <f t="shared" si="17"/>
        <v>6.7769176636171711</v>
      </c>
      <c r="E39" s="6">
        <f t="shared" si="17"/>
        <v>2.0024591603723869</v>
      </c>
      <c r="F39" s="6">
        <f t="shared" si="17"/>
        <v>0.30392768079800497</v>
      </c>
      <c r="G39" s="6">
        <f t="shared" si="17"/>
        <v>4.3496601827982184</v>
      </c>
      <c r="H39" s="6">
        <f t="shared" si="17"/>
        <v>8.5336119818878444</v>
      </c>
      <c r="I39" s="6">
        <f t="shared" si="17"/>
        <v>12.967267701199974</v>
      </c>
      <c r="J39" s="6">
        <f t="shared" si="17"/>
        <v>0.33963196245523031</v>
      </c>
      <c r="K39" s="6">
        <f t="shared" si="17"/>
        <v>0.79662913950885506</v>
      </c>
      <c r="L39" s="6">
        <f t="shared" si="17"/>
        <v>4.4907088781830691</v>
      </c>
      <c r="M39" s="6">
        <f t="shared" si="17"/>
        <v>0.23894862604540024</v>
      </c>
      <c r="N39" s="7">
        <f>(N38/N42)*100</f>
        <v>5.6141753409955815</v>
      </c>
      <c r="Q39" s="23" t="s">
        <v>12</v>
      </c>
      <c r="R39" s="5">
        <v>2363837</v>
      </c>
    </row>
    <row r="40" spans="1:18" ht="15.75" thickBot="1" x14ac:dyDescent="0.3">
      <c r="A40" s="25" t="s">
        <v>17</v>
      </c>
      <c r="B40" s="4">
        <v>2</v>
      </c>
      <c r="C40" s="4">
        <v>0</v>
      </c>
      <c r="D40" s="4">
        <v>458</v>
      </c>
      <c r="E40" s="4">
        <v>1088</v>
      </c>
      <c r="F40" s="4">
        <v>0</v>
      </c>
      <c r="G40" s="4">
        <v>0</v>
      </c>
      <c r="H40" s="4">
        <v>2</v>
      </c>
      <c r="I40" s="4">
        <v>12</v>
      </c>
      <c r="J40" s="4">
        <v>3508</v>
      </c>
      <c r="K40" s="4">
        <v>473</v>
      </c>
      <c r="L40" s="4">
        <v>2</v>
      </c>
      <c r="M40" s="4">
        <v>3143</v>
      </c>
      <c r="N40" s="5">
        <f t="shared" si="14"/>
        <v>8688</v>
      </c>
      <c r="Q40" s="24"/>
      <c r="R40" s="7">
        <f>(R39/R51)*100</f>
        <v>66.686912975758872</v>
      </c>
    </row>
    <row r="41" spans="1:18" ht="15.75" thickBot="1" x14ac:dyDescent="0.3">
      <c r="A41" s="26"/>
      <c r="B41" s="6">
        <f>(B40/B42)*100</f>
        <v>1.0899182561307902E-2</v>
      </c>
      <c r="C41" s="6">
        <f t="shared" ref="C41:M41" si="18">(C40/C42)*100</f>
        <v>0</v>
      </c>
      <c r="D41" s="6">
        <f t="shared" si="18"/>
        <v>3.2230823363828294</v>
      </c>
      <c r="E41" s="6">
        <f t="shared" si="18"/>
        <v>19.111189179694364</v>
      </c>
      <c r="F41" s="6">
        <f t="shared" si="18"/>
        <v>0</v>
      </c>
      <c r="G41" s="6">
        <f t="shared" si="18"/>
        <v>0</v>
      </c>
      <c r="H41" s="6">
        <f t="shared" si="18"/>
        <v>9.9517340896651246E-3</v>
      </c>
      <c r="I41" s="6">
        <f t="shared" si="18"/>
        <v>7.5391091286046361E-2</v>
      </c>
      <c r="J41" s="6">
        <f t="shared" si="18"/>
        <v>21.6623440780536</v>
      </c>
      <c r="K41" s="6">
        <f t="shared" si="18"/>
        <v>3.1140957271709793</v>
      </c>
      <c r="L41" s="6">
        <f t="shared" si="18"/>
        <v>3.4411562284927734E-2</v>
      </c>
      <c r="M41" s="6">
        <f t="shared" si="18"/>
        <v>22.088692107667441</v>
      </c>
      <c r="N41" s="7">
        <f>(N40/N42)*100</f>
        <v>4.7572374292957775</v>
      </c>
      <c r="Q41" s="23" t="s">
        <v>14</v>
      </c>
      <c r="R41" s="5">
        <v>575663</v>
      </c>
    </row>
    <row r="42" spans="1:18" ht="15.75" thickBot="1" x14ac:dyDescent="0.3">
      <c r="A42" s="8" t="s">
        <v>28</v>
      </c>
      <c r="B42" s="2">
        <f>SUM(B32,B34,B36,B38,B40)</f>
        <v>18350</v>
      </c>
      <c r="C42" s="2">
        <f t="shared" ref="C42:M42" si="19">SUM(C32,C34,C36,C38,C40)</f>
        <v>22769</v>
      </c>
      <c r="D42" s="2">
        <f t="shared" si="19"/>
        <v>14210</v>
      </c>
      <c r="E42" s="2">
        <f t="shared" si="19"/>
        <v>5693</v>
      </c>
      <c r="F42" s="2">
        <f t="shared" si="19"/>
        <v>12832</v>
      </c>
      <c r="G42" s="2">
        <f t="shared" si="19"/>
        <v>21335</v>
      </c>
      <c r="H42" s="2">
        <f t="shared" si="19"/>
        <v>20097</v>
      </c>
      <c r="I42" s="2">
        <f t="shared" si="19"/>
        <v>15917</v>
      </c>
      <c r="J42" s="2">
        <f t="shared" si="19"/>
        <v>16194</v>
      </c>
      <c r="K42" s="2">
        <f t="shared" si="19"/>
        <v>15189</v>
      </c>
      <c r="L42" s="2">
        <f t="shared" si="19"/>
        <v>5812</v>
      </c>
      <c r="M42" s="2">
        <f t="shared" si="19"/>
        <v>14229</v>
      </c>
      <c r="N42" s="2">
        <f t="shared" si="14"/>
        <v>182627</v>
      </c>
      <c r="Q42" s="24"/>
      <c r="R42" s="7">
        <f>(R41/R51)*100</f>
        <v>16.240201157848144</v>
      </c>
    </row>
    <row r="43" spans="1:18" x14ac:dyDescent="0.25">
      <c r="Q43" s="23" t="s">
        <v>15</v>
      </c>
      <c r="R43" s="5">
        <v>108343</v>
      </c>
    </row>
    <row r="44" spans="1:18" ht="15.75" thickBot="1" x14ac:dyDescent="0.3">
      <c r="Q44" s="24"/>
      <c r="R44" s="7">
        <f>(R43/R51)*100</f>
        <v>3.0564967942090102</v>
      </c>
    </row>
    <row r="45" spans="1:18" x14ac:dyDescent="0.25">
      <c r="Q45" s="23" t="s">
        <v>13</v>
      </c>
      <c r="R45" s="5">
        <v>275989</v>
      </c>
    </row>
    <row r="46" spans="1:18" ht="15.75" thickBot="1" x14ac:dyDescent="0.3">
      <c r="A46" s="1" t="s">
        <v>19</v>
      </c>
      <c r="B46" s="1" t="s">
        <v>0</v>
      </c>
      <c r="C46" s="1" t="s">
        <v>1</v>
      </c>
      <c r="D46" s="1" t="s">
        <v>2</v>
      </c>
      <c r="E46" s="1" t="s">
        <v>3</v>
      </c>
      <c r="F46" s="1" t="s">
        <v>4</v>
      </c>
      <c r="G46" s="1" t="s">
        <v>5</v>
      </c>
      <c r="H46" s="1" t="s">
        <v>6</v>
      </c>
      <c r="I46" s="1" t="s">
        <v>7</v>
      </c>
      <c r="J46" s="1" t="s">
        <v>8</v>
      </c>
      <c r="K46" s="1" t="s">
        <v>9</v>
      </c>
      <c r="L46" s="1" t="s">
        <v>10</v>
      </c>
      <c r="M46" s="1" t="s">
        <v>11</v>
      </c>
      <c r="N46" s="1" t="s">
        <v>28</v>
      </c>
      <c r="Q46" s="24"/>
      <c r="R46" s="7">
        <f>(R45/R51)*100</f>
        <v>7.7860082676033571</v>
      </c>
    </row>
    <row r="47" spans="1:18" x14ac:dyDescent="0.25">
      <c r="A47" s="25" t="s">
        <v>12</v>
      </c>
      <c r="B47" s="4">
        <v>13911</v>
      </c>
      <c r="C47" s="4">
        <v>136</v>
      </c>
      <c r="D47" s="4">
        <v>20026</v>
      </c>
      <c r="E47" s="4">
        <v>13055</v>
      </c>
      <c r="F47" s="4">
        <v>20170</v>
      </c>
      <c r="G47" s="4">
        <v>1207</v>
      </c>
      <c r="H47" s="4">
        <v>8402</v>
      </c>
      <c r="I47" s="4">
        <v>19108</v>
      </c>
      <c r="J47" s="4">
        <v>1788</v>
      </c>
      <c r="K47" s="4">
        <v>1000</v>
      </c>
      <c r="L47" s="4">
        <v>20272</v>
      </c>
      <c r="M47" s="4">
        <v>15562</v>
      </c>
      <c r="N47" s="5">
        <f>SUM(B47:M47)</f>
        <v>134637</v>
      </c>
      <c r="Q47" s="23" t="s">
        <v>17</v>
      </c>
      <c r="R47" s="5">
        <v>109899</v>
      </c>
    </row>
    <row r="48" spans="1:18" ht="15.75" thickBot="1" x14ac:dyDescent="0.3">
      <c r="A48" s="26"/>
      <c r="B48" s="6">
        <f>(B47/B57)*100</f>
        <v>94.375848032564448</v>
      </c>
      <c r="C48" s="6">
        <f t="shared" ref="C48:M48" si="20">(C47/C57)*100</f>
        <v>0.60145055722625163</v>
      </c>
      <c r="D48" s="6">
        <f t="shared" si="20"/>
        <v>97.171138822844384</v>
      </c>
      <c r="E48" s="6">
        <f t="shared" si="20"/>
        <v>79.226847918436704</v>
      </c>
      <c r="F48" s="6">
        <f t="shared" si="20"/>
        <v>88.612599947280557</v>
      </c>
      <c r="G48" s="6">
        <f t="shared" si="20"/>
        <v>47.351902706943896</v>
      </c>
      <c r="H48" s="6">
        <f t="shared" si="20"/>
        <v>90.07289879931389</v>
      </c>
      <c r="I48" s="6">
        <f t="shared" si="20"/>
        <v>95.316007382650767</v>
      </c>
      <c r="J48" s="6">
        <f t="shared" si="20"/>
        <v>8.6732961435847695</v>
      </c>
      <c r="K48" s="6">
        <f t="shared" si="20"/>
        <v>5.9227671167969671</v>
      </c>
      <c r="L48" s="6">
        <f t="shared" si="20"/>
        <v>89.501103752759377</v>
      </c>
      <c r="M48" s="6">
        <f t="shared" si="20"/>
        <v>85.987401922864407</v>
      </c>
      <c r="N48" s="7">
        <f>(N47/N57)*100</f>
        <v>64.925351542156136</v>
      </c>
      <c r="Q48" s="24"/>
      <c r="R48" s="7">
        <f>(R47/R51)*100</f>
        <v>3.1003935758357812</v>
      </c>
    </row>
    <row r="49" spans="1:18" x14ac:dyDescent="0.25">
      <c r="A49" s="25" t="s">
        <v>14</v>
      </c>
      <c r="B49" s="4">
        <v>147</v>
      </c>
      <c r="C49" s="4">
        <v>11249</v>
      </c>
      <c r="D49" s="4">
        <v>234</v>
      </c>
      <c r="E49" s="4">
        <v>908</v>
      </c>
      <c r="F49" s="4">
        <v>374</v>
      </c>
      <c r="G49" s="4">
        <v>737</v>
      </c>
      <c r="H49" s="4">
        <v>274</v>
      </c>
      <c r="I49" s="4">
        <v>125</v>
      </c>
      <c r="J49" s="4">
        <v>14951</v>
      </c>
      <c r="K49" s="4">
        <v>9857</v>
      </c>
      <c r="L49" s="4">
        <v>115</v>
      </c>
      <c r="M49" s="4">
        <v>1228</v>
      </c>
      <c r="N49" s="5">
        <f>SUM(B49:M49)</f>
        <v>40199</v>
      </c>
      <c r="Q49" s="23" t="s">
        <v>16</v>
      </c>
      <c r="R49" s="18">
        <v>110948</v>
      </c>
    </row>
    <row r="50" spans="1:18" ht="15.75" thickBot="1" x14ac:dyDescent="0.3">
      <c r="A50" s="26"/>
      <c r="B50" s="6">
        <f>(B49/B57)*100</f>
        <v>0.99728629579375838</v>
      </c>
      <c r="C50" s="6">
        <f t="shared" ref="C50:M50" si="21">(C49/C57)*100</f>
        <v>49.747921457633112</v>
      </c>
      <c r="D50" s="6">
        <f t="shared" si="21"/>
        <v>1.1354262700761804</v>
      </c>
      <c r="E50" s="6">
        <f t="shared" si="21"/>
        <v>5.5103774729942954</v>
      </c>
      <c r="F50" s="6">
        <f t="shared" si="21"/>
        <v>1.6430893594587472</v>
      </c>
      <c r="G50" s="6">
        <f t="shared" si="21"/>
        <v>28.913299333071791</v>
      </c>
      <c r="H50" s="6">
        <f t="shared" si="21"/>
        <v>2.9373927958833619</v>
      </c>
      <c r="I50" s="6">
        <f t="shared" si="21"/>
        <v>0.62353469347034463</v>
      </c>
      <c r="J50" s="6">
        <f t="shared" si="21"/>
        <v>72.52486053844288</v>
      </c>
      <c r="K50" s="6">
        <f t="shared" si="21"/>
        <v>58.38071547026771</v>
      </c>
      <c r="L50" s="6">
        <f t="shared" si="21"/>
        <v>0.50772626931567333</v>
      </c>
      <c r="M50" s="6">
        <f t="shared" si="21"/>
        <v>6.7852801414520938</v>
      </c>
      <c r="N50" s="7">
        <f>(N49/N57)*100</f>
        <v>19.384970005593814</v>
      </c>
      <c r="Q50" s="24"/>
      <c r="R50" s="19">
        <f>(R49/R51)*100</f>
        <v>3.1299872287448314</v>
      </c>
    </row>
    <row r="51" spans="1:18" x14ac:dyDescent="0.25">
      <c r="A51" s="25" t="s">
        <v>15</v>
      </c>
      <c r="B51" s="4">
        <v>0</v>
      </c>
      <c r="C51" s="4">
        <v>8041</v>
      </c>
      <c r="D51" s="4">
        <v>0</v>
      </c>
      <c r="E51" s="4">
        <v>9</v>
      </c>
      <c r="F51" s="4">
        <v>1</v>
      </c>
      <c r="G51" s="4">
        <v>211</v>
      </c>
      <c r="H51" s="4">
        <v>1</v>
      </c>
      <c r="I51" s="4">
        <v>1</v>
      </c>
      <c r="J51" s="4">
        <v>1354</v>
      </c>
      <c r="K51" s="4">
        <v>2827</v>
      </c>
      <c r="L51" s="4">
        <v>0</v>
      </c>
      <c r="M51" s="4">
        <v>3</v>
      </c>
      <c r="N51" s="5">
        <f>SUM(B51:M51)</f>
        <v>12448</v>
      </c>
      <c r="Q51" s="8" t="s">
        <v>30</v>
      </c>
      <c r="R51" s="2">
        <f>SUM(R39,R41,R43,R45,R47,R49)</f>
        <v>3544679</v>
      </c>
    </row>
    <row r="52" spans="1:18" ht="15.75" thickBot="1" x14ac:dyDescent="0.3">
      <c r="A52" s="26"/>
      <c r="B52" s="6">
        <f>(B51/B57)*100</f>
        <v>0</v>
      </c>
      <c r="C52" s="6">
        <f t="shared" ref="C52:M52" si="22">(C51/C57)*100</f>
        <v>35.560764196002118</v>
      </c>
      <c r="D52" s="6">
        <f t="shared" si="22"/>
        <v>0</v>
      </c>
      <c r="E52" s="6">
        <f t="shared" si="22"/>
        <v>5.4618278917344339E-2</v>
      </c>
      <c r="F52" s="6">
        <f t="shared" si="22"/>
        <v>4.3932870573763294E-3</v>
      </c>
      <c r="G52" s="6">
        <f t="shared" si="22"/>
        <v>8.2777559827383289</v>
      </c>
      <c r="H52" s="6">
        <f t="shared" si="22"/>
        <v>1.072041166380789E-2</v>
      </c>
      <c r="I52" s="6">
        <f t="shared" si="22"/>
        <v>4.9882775477627572E-3</v>
      </c>
      <c r="J52" s="6">
        <f t="shared" si="22"/>
        <v>6.5680329856900315</v>
      </c>
      <c r="K52" s="6">
        <f t="shared" si="22"/>
        <v>16.743662639185029</v>
      </c>
      <c r="L52" s="6">
        <f t="shared" si="22"/>
        <v>0</v>
      </c>
      <c r="M52" s="6">
        <f t="shared" si="22"/>
        <v>1.6576417283677754E-2</v>
      </c>
      <c r="N52" s="7">
        <f>(N51/N57)*100</f>
        <v>6.0027390390216615</v>
      </c>
    </row>
    <row r="53" spans="1:18" x14ac:dyDescent="0.25">
      <c r="A53" s="25" t="s">
        <v>13</v>
      </c>
      <c r="B53" s="4">
        <v>681</v>
      </c>
      <c r="C53" s="4">
        <v>54</v>
      </c>
      <c r="D53" s="4">
        <v>348</v>
      </c>
      <c r="E53" s="4">
        <v>2489</v>
      </c>
      <c r="F53" s="4">
        <v>2216</v>
      </c>
      <c r="G53" s="4">
        <v>111</v>
      </c>
      <c r="H53" s="4">
        <v>646</v>
      </c>
      <c r="I53" s="4">
        <v>813</v>
      </c>
      <c r="J53" s="4">
        <v>146</v>
      </c>
      <c r="K53" s="4">
        <v>144</v>
      </c>
      <c r="L53" s="4">
        <v>2263</v>
      </c>
      <c r="M53" s="4">
        <v>1282</v>
      </c>
      <c r="N53" s="5">
        <f>SUM(B53:M53)</f>
        <v>11193</v>
      </c>
    </row>
    <row r="54" spans="1:18" ht="15.75" thickBot="1" x14ac:dyDescent="0.3">
      <c r="A54" s="26"/>
      <c r="B54" s="6">
        <f>(B53/B57)*100</f>
        <v>4.6200814111261872</v>
      </c>
      <c r="C54" s="6">
        <f t="shared" ref="C54:M54" si="23">(C53/C57)*100</f>
        <v>0.23881125066336462</v>
      </c>
      <c r="D54" s="6">
        <f t="shared" si="23"/>
        <v>1.6885826580620118</v>
      </c>
      <c r="E54" s="6">
        <f t="shared" si="23"/>
        <v>15.104988469474451</v>
      </c>
      <c r="F54" s="6">
        <f t="shared" si="23"/>
        <v>9.7355241191459463</v>
      </c>
      <c r="G54" s="6">
        <f t="shared" si="23"/>
        <v>4.3546488819144757</v>
      </c>
      <c r="H54" s="6">
        <f t="shared" si="23"/>
        <v>6.9253859348198974</v>
      </c>
      <c r="I54" s="6">
        <f t="shared" si="23"/>
        <v>4.0554696463311215</v>
      </c>
      <c r="J54" s="6">
        <f t="shared" si="23"/>
        <v>0.70822216832403584</v>
      </c>
      <c r="K54" s="6">
        <f t="shared" si="23"/>
        <v>0.85287846481876328</v>
      </c>
      <c r="L54" s="6">
        <f t="shared" si="23"/>
        <v>9.9911699779249457</v>
      </c>
      <c r="M54" s="6">
        <f t="shared" si="23"/>
        <v>7.083655652558293</v>
      </c>
      <c r="N54" s="7">
        <f>(N53/N57)*100</f>
        <v>5.3975464382848211</v>
      </c>
    </row>
    <row r="55" spans="1:18" x14ac:dyDescent="0.25">
      <c r="A55" s="25" t="s">
        <v>17</v>
      </c>
      <c r="B55" s="4">
        <v>1</v>
      </c>
      <c r="C55" s="4">
        <v>3132</v>
      </c>
      <c r="D55" s="4">
        <v>1</v>
      </c>
      <c r="E55" s="4">
        <v>17</v>
      </c>
      <c r="F55" s="4">
        <v>1</v>
      </c>
      <c r="G55" s="4">
        <v>283</v>
      </c>
      <c r="H55" s="4">
        <v>5</v>
      </c>
      <c r="I55" s="4">
        <v>0</v>
      </c>
      <c r="J55" s="4">
        <v>2376</v>
      </c>
      <c r="K55" s="4">
        <v>3056</v>
      </c>
      <c r="L55" s="4">
        <v>0</v>
      </c>
      <c r="M55" s="4">
        <v>23</v>
      </c>
      <c r="N55" s="5">
        <f>SUM(B55:M55)</f>
        <v>8895</v>
      </c>
    </row>
    <row r="56" spans="1:18" ht="15.75" thickBot="1" x14ac:dyDescent="0.3">
      <c r="A56" s="26"/>
      <c r="B56" s="6">
        <f>(B55/B57)*100</f>
        <v>6.7842605156037995E-3</v>
      </c>
      <c r="C56" s="6">
        <f t="shared" ref="C56:M56" si="24">(C55/C57)*100</f>
        <v>13.851052538475145</v>
      </c>
      <c r="D56" s="6">
        <f t="shared" si="24"/>
        <v>4.8522490174195739E-3</v>
      </c>
      <c r="E56" s="6">
        <f t="shared" si="24"/>
        <v>0.10316786017720597</v>
      </c>
      <c r="F56" s="6">
        <f t="shared" si="24"/>
        <v>4.3932870573763294E-3</v>
      </c>
      <c r="G56" s="6">
        <f t="shared" si="24"/>
        <v>11.102393095331504</v>
      </c>
      <c r="H56" s="6">
        <f t="shared" si="24"/>
        <v>5.3602058319039456E-2</v>
      </c>
      <c r="I56" s="6">
        <f t="shared" si="24"/>
        <v>0</v>
      </c>
      <c r="J56" s="6">
        <f t="shared" si="24"/>
        <v>11.525588163958282</v>
      </c>
      <c r="K56" s="6">
        <f t="shared" si="24"/>
        <v>18.099976308931534</v>
      </c>
      <c r="L56" s="6">
        <f t="shared" si="24"/>
        <v>0</v>
      </c>
      <c r="M56" s="6">
        <f t="shared" si="24"/>
        <v>0.12708586584152945</v>
      </c>
      <c r="N56" s="7">
        <f>(N55/N57)*100</f>
        <v>4.2893929749435795</v>
      </c>
    </row>
    <row r="57" spans="1:18" x14ac:dyDescent="0.25">
      <c r="A57" s="8" t="s">
        <v>28</v>
      </c>
      <c r="B57" s="2">
        <f>SUM(B47,B49,B51,B53,B55)</f>
        <v>14740</v>
      </c>
      <c r="C57" s="2">
        <f t="shared" ref="C57:N57" si="25">SUM(C47,C49,C51,C53,C55)</f>
        <v>22612</v>
      </c>
      <c r="D57" s="2">
        <f t="shared" si="25"/>
        <v>20609</v>
      </c>
      <c r="E57" s="2">
        <f t="shared" si="25"/>
        <v>16478</v>
      </c>
      <c r="F57" s="2">
        <f t="shared" si="25"/>
        <v>22762</v>
      </c>
      <c r="G57" s="2">
        <f t="shared" si="25"/>
        <v>2549</v>
      </c>
      <c r="H57" s="2">
        <f t="shared" si="25"/>
        <v>9328</v>
      </c>
      <c r="I57" s="2">
        <f t="shared" si="25"/>
        <v>20047</v>
      </c>
      <c r="J57" s="2">
        <f t="shared" si="25"/>
        <v>20615</v>
      </c>
      <c r="K57" s="2">
        <f t="shared" si="25"/>
        <v>16884</v>
      </c>
      <c r="L57" s="2">
        <f t="shared" si="25"/>
        <v>22650</v>
      </c>
      <c r="M57" s="2">
        <f t="shared" si="25"/>
        <v>18098</v>
      </c>
      <c r="N57" s="2">
        <f t="shared" si="25"/>
        <v>207372</v>
      </c>
    </row>
    <row r="59" spans="1:18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</row>
    <row r="61" spans="1:18" ht="15.75" thickBot="1" x14ac:dyDescent="0.3">
      <c r="A61" s="1" t="s">
        <v>26</v>
      </c>
      <c r="B61" s="1" t="s">
        <v>0</v>
      </c>
      <c r="C61" s="1" t="s">
        <v>1</v>
      </c>
      <c r="D61" s="1" t="s">
        <v>2</v>
      </c>
      <c r="E61" s="1" t="s">
        <v>3</v>
      </c>
      <c r="F61" s="1" t="s">
        <v>4</v>
      </c>
      <c r="G61" s="1" t="s">
        <v>5</v>
      </c>
      <c r="H61" s="1" t="s">
        <v>6</v>
      </c>
      <c r="I61" s="1" t="s">
        <v>7</v>
      </c>
      <c r="J61" s="1" t="s">
        <v>8</v>
      </c>
      <c r="K61" s="1" t="s">
        <v>9</v>
      </c>
      <c r="L61" s="1" t="s">
        <v>10</v>
      </c>
      <c r="M61" s="1" t="s">
        <v>28</v>
      </c>
    </row>
    <row r="62" spans="1:18" x14ac:dyDescent="0.25">
      <c r="A62" s="25" t="s">
        <v>12</v>
      </c>
      <c r="B62" s="4">
        <v>11002</v>
      </c>
      <c r="C62" s="4">
        <v>1938</v>
      </c>
      <c r="D62" s="4">
        <v>7765</v>
      </c>
      <c r="E62" s="4">
        <v>27</v>
      </c>
      <c r="F62" s="4">
        <v>2925</v>
      </c>
      <c r="G62" s="4">
        <v>106</v>
      </c>
      <c r="H62" s="4">
        <v>299</v>
      </c>
      <c r="I62" s="4">
        <v>9885</v>
      </c>
      <c r="J62" s="4">
        <v>483</v>
      </c>
      <c r="K62" s="4">
        <v>4588</v>
      </c>
      <c r="L62" s="4">
        <v>6775</v>
      </c>
      <c r="M62" s="5">
        <f>SUM(B62:L62)</f>
        <v>45793</v>
      </c>
    </row>
    <row r="63" spans="1:18" ht="15.75" thickBot="1" x14ac:dyDescent="0.3">
      <c r="A63" s="26"/>
      <c r="B63" s="6">
        <f>(B62/B72)*100</f>
        <v>97.978448659720357</v>
      </c>
      <c r="C63" s="6">
        <f t="shared" ref="C63:M63" si="26">(C62/C72)*100</f>
        <v>57.781753130590339</v>
      </c>
      <c r="D63" s="6">
        <f t="shared" si="26"/>
        <v>93.916303821964192</v>
      </c>
      <c r="E63" s="6">
        <f t="shared" si="26"/>
        <v>77.142857142857153</v>
      </c>
      <c r="F63" s="6">
        <f t="shared" si="26"/>
        <v>60.89943785134291</v>
      </c>
      <c r="G63" s="6">
        <f t="shared" si="26"/>
        <v>70.19867549668875</v>
      </c>
      <c r="H63" s="6">
        <f t="shared" si="26"/>
        <v>4.4982698961937722</v>
      </c>
      <c r="I63" s="6">
        <f t="shared" si="26"/>
        <v>93.892477203647417</v>
      </c>
      <c r="J63" s="6">
        <f t="shared" si="26"/>
        <v>5.5876908838500698</v>
      </c>
      <c r="K63" s="6">
        <f t="shared" si="26"/>
        <v>76.722408026755858</v>
      </c>
      <c r="L63" s="6">
        <f t="shared" si="26"/>
        <v>56.444222277763892</v>
      </c>
      <c r="M63" s="7">
        <f t="shared" si="26"/>
        <v>63.91920940230591</v>
      </c>
    </row>
    <row r="64" spans="1:18" x14ac:dyDescent="0.25">
      <c r="A64" s="25" t="s">
        <v>14</v>
      </c>
      <c r="B64" s="4">
        <v>0</v>
      </c>
      <c r="C64" s="4">
        <v>823</v>
      </c>
      <c r="D64" s="4">
        <v>130</v>
      </c>
      <c r="E64" s="4">
        <v>3</v>
      </c>
      <c r="F64" s="4">
        <v>1040</v>
      </c>
      <c r="G64" s="4">
        <v>18</v>
      </c>
      <c r="H64" s="4">
        <v>3177</v>
      </c>
      <c r="I64" s="4">
        <v>134</v>
      </c>
      <c r="J64" s="4">
        <v>4995</v>
      </c>
      <c r="K64" s="4">
        <v>800</v>
      </c>
      <c r="L64" s="4">
        <v>2385</v>
      </c>
      <c r="M64" s="5">
        <f t="shared" ref="M64:M70" si="27">SUM(B64:L64)</f>
        <v>13505</v>
      </c>
    </row>
    <row r="65" spans="1:18" ht="15.75" thickBot="1" x14ac:dyDescent="0.3">
      <c r="A65" s="26"/>
      <c r="B65" s="6">
        <f>(B64/B72)*100</f>
        <v>0</v>
      </c>
      <c r="C65" s="6">
        <f t="shared" ref="C65:M65" si="28">(C64/C72)*100</f>
        <v>24.537865235539655</v>
      </c>
      <c r="D65" s="6">
        <f t="shared" si="28"/>
        <v>1.5723270440251573</v>
      </c>
      <c r="E65" s="6">
        <f t="shared" si="28"/>
        <v>8.5714285714285712</v>
      </c>
      <c r="F65" s="6">
        <f t="shared" si="28"/>
        <v>21.653133458255258</v>
      </c>
      <c r="G65" s="6">
        <f t="shared" si="28"/>
        <v>11.920529801324504</v>
      </c>
      <c r="H65" s="6">
        <f t="shared" si="28"/>
        <v>47.79599819467429</v>
      </c>
      <c r="I65" s="6">
        <f t="shared" si="28"/>
        <v>1.2727963525835866</v>
      </c>
      <c r="J65" s="6">
        <f t="shared" si="28"/>
        <v>57.785747339194813</v>
      </c>
      <c r="K65" s="6">
        <f t="shared" si="28"/>
        <v>13.377926421404682</v>
      </c>
      <c r="L65" s="6">
        <f t="shared" si="28"/>
        <v>19.87003249187703</v>
      </c>
      <c r="M65" s="7">
        <f t="shared" si="28"/>
        <v>18.850674185533624</v>
      </c>
    </row>
    <row r="66" spans="1:18" ht="15.75" thickBot="1" x14ac:dyDescent="0.3">
      <c r="A66" s="25" t="s">
        <v>15</v>
      </c>
      <c r="B66" s="4">
        <v>0</v>
      </c>
      <c r="C66" s="4">
        <v>215</v>
      </c>
      <c r="D66" s="4">
        <v>0</v>
      </c>
      <c r="E66" s="4">
        <v>3</v>
      </c>
      <c r="F66" s="4">
        <v>179</v>
      </c>
      <c r="G66" s="4">
        <v>9</v>
      </c>
      <c r="H66" s="4">
        <v>1696</v>
      </c>
      <c r="I66" s="4">
        <v>0</v>
      </c>
      <c r="J66" s="4">
        <v>1599</v>
      </c>
      <c r="K66" s="4">
        <v>31</v>
      </c>
      <c r="L66" s="4">
        <v>975</v>
      </c>
      <c r="M66" s="5">
        <f t="shared" si="27"/>
        <v>4707</v>
      </c>
      <c r="Q66" s="1" t="s">
        <v>32</v>
      </c>
      <c r="R66" s="1" t="s">
        <v>30</v>
      </c>
    </row>
    <row r="67" spans="1:18" ht="15.75" thickBot="1" x14ac:dyDescent="0.3">
      <c r="A67" s="26"/>
      <c r="B67" s="6">
        <f>(B66/B72)*100</f>
        <v>0</v>
      </c>
      <c r="C67" s="6">
        <f t="shared" ref="C67:M67" si="29">(C66/C72)*100</f>
        <v>6.4102564102564097</v>
      </c>
      <c r="D67" s="6">
        <f t="shared" si="29"/>
        <v>0</v>
      </c>
      <c r="E67" s="6">
        <f t="shared" si="29"/>
        <v>8.5714285714285712</v>
      </c>
      <c r="F67" s="6">
        <f t="shared" si="29"/>
        <v>3.7268373932958565</v>
      </c>
      <c r="G67" s="6">
        <f t="shared" si="29"/>
        <v>5.9602649006622519</v>
      </c>
      <c r="H67" s="6">
        <f t="shared" si="29"/>
        <v>25.515270046637578</v>
      </c>
      <c r="I67" s="6">
        <f t="shared" si="29"/>
        <v>0</v>
      </c>
      <c r="J67" s="6">
        <f t="shared" si="29"/>
        <v>18.498380379453959</v>
      </c>
      <c r="K67" s="6">
        <f t="shared" si="29"/>
        <v>0.51839464882943143</v>
      </c>
      <c r="L67" s="6">
        <f t="shared" si="29"/>
        <v>8.122969257685579</v>
      </c>
      <c r="M67" s="7">
        <f t="shared" si="29"/>
        <v>6.570168337009016</v>
      </c>
      <c r="Q67" s="23" t="s">
        <v>12</v>
      </c>
      <c r="R67" s="5">
        <v>1730372</v>
      </c>
    </row>
    <row r="68" spans="1:18" ht="15.75" thickBot="1" x14ac:dyDescent="0.3">
      <c r="A68" s="25" t="s">
        <v>13</v>
      </c>
      <c r="B68" s="4">
        <v>227</v>
      </c>
      <c r="C68" s="4">
        <v>139</v>
      </c>
      <c r="D68" s="4">
        <v>373</v>
      </c>
      <c r="E68" s="4">
        <v>1</v>
      </c>
      <c r="F68" s="4">
        <v>477</v>
      </c>
      <c r="G68" s="4">
        <v>9</v>
      </c>
      <c r="H68" s="4">
        <v>39</v>
      </c>
      <c r="I68" s="4">
        <v>508</v>
      </c>
      <c r="J68" s="4">
        <v>50</v>
      </c>
      <c r="K68" s="4">
        <v>542</v>
      </c>
      <c r="L68" s="4">
        <v>881</v>
      </c>
      <c r="M68" s="5">
        <f t="shared" si="27"/>
        <v>3246</v>
      </c>
      <c r="Q68" s="24"/>
      <c r="R68" s="7">
        <f>(R67/R79)*100</f>
        <v>68.124399118431441</v>
      </c>
    </row>
    <row r="69" spans="1:18" ht="15.75" thickBot="1" x14ac:dyDescent="0.3">
      <c r="A69" s="26"/>
      <c r="B69" s="6">
        <f>(B68/B72)*100</f>
        <v>2.021551340279633</v>
      </c>
      <c r="C69" s="6">
        <f t="shared" ref="C69:M69" si="30">(C68/C72)*100</f>
        <v>4.1443053070960048</v>
      </c>
      <c r="D69" s="6">
        <f t="shared" si="30"/>
        <v>4.5113691340106437</v>
      </c>
      <c r="E69" s="6">
        <f t="shared" si="30"/>
        <v>2.8571428571428572</v>
      </c>
      <c r="F69" s="6">
        <f t="shared" si="30"/>
        <v>9.9312929419113054</v>
      </c>
      <c r="G69" s="6">
        <f t="shared" si="30"/>
        <v>5.9602649006622519</v>
      </c>
      <c r="H69" s="6">
        <f t="shared" si="30"/>
        <v>0.58673085602527464</v>
      </c>
      <c r="I69" s="6">
        <f t="shared" si="30"/>
        <v>4.8252279635258359</v>
      </c>
      <c r="J69" s="6">
        <f t="shared" si="30"/>
        <v>0.57843590930124944</v>
      </c>
      <c r="K69" s="6">
        <f t="shared" si="30"/>
        <v>9.0635451505016729</v>
      </c>
      <c r="L69" s="6">
        <f t="shared" si="30"/>
        <v>7.3398317087394815</v>
      </c>
      <c r="M69" s="7">
        <f t="shared" si="30"/>
        <v>4.5308617849864605</v>
      </c>
      <c r="Q69" s="23" t="s">
        <v>14</v>
      </c>
      <c r="R69" s="5">
        <v>389888</v>
      </c>
    </row>
    <row r="70" spans="1:18" ht="15.75" thickBot="1" x14ac:dyDescent="0.3">
      <c r="A70" s="25" t="s">
        <v>17</v>
      </c>
      <c r="B70" s="4">
        <v>0</v>
      </c>
      <c r="C70" s="4">
        <v>239</v>
      </c>
      <c r="D70" s="4">
        <v>0</v>
      </c>
      <c r="E70" s="4">
        <v>1</v>
      </c>
      <c r="F70" s="4">
        <v>182</v>
      </c>
      <c r="G70" s="4">
        <v>9</v>
      </c>
      <c r="H70" s="4">
        <v>1436</v>
      </c>
      <c r="I70" s="4">
        <v>1</v>
      </c>
      <c r="J70" s="4">
        <v>1517</v>
      </c>
      <c r="K70" s="4">
        <v>19</v>
      </c>
      <c r="L70" s="4">
        <v>987</v>
      </c>
      <c r="M70" s="5">
        <f t="shared" si="27"/>
        <v>4391</v>
      </c>
      <c r="Q70" s="24"/>
      <c r="R70" s="7">
        <f>(R69/R79)*100</f>
        <v>15.349812481643832</v>
      </c>
    </row>
    <row r="71" spans="1:18" ht="15.75" thickBot="1" x14ac:dyDescent="0.3">
      <c r="A71" s="26"/>
      <c r="B71" s="6">
        <f>(B70/B72)*100</f>
        <v>0</v>
      </c>
      <c r="C71" s="6">
        <f t="shared" ref="C71:M71" si="31">(C70/C72)*100</f>
        <v>7.1258199165175906</v>
      </c>
      <c r="D71" s="6">
        <f t="shared" si="31"/>
        <v>0</v>
      </c>
      <c r="E71" s="6">
        <f t="shared" si="31"/>
        <v>2.8571428571428572</v>
      </c>
      <c r="F71" s="6">
        <f t="shared" si="31"/>
        <v>3.7892983551946702</v>
      </c>
      <c r="G71" s="6">
        <f t="shared" si="31"/>
        <v>5.9602649006622519</v>
      </c>
      <c r="H71" s="6">
        <f t="shared" si="31"/>
        <v>21.603731006469083</v>
      </c>
      <c r="I71" s="6">
        <f t="shared" si="31"/>
        <v>9.4984802431610938E-3</v>
      </c>
      <c r="J71" s="6">
        <f t="shared" si="31"/>
        <v>17.549745488199907</v>
      </c>
      <c r="K71" s="6">
        <f t="shared" si="31"/>
        <v>0.31772575250836121</v>
      </c>
      <c r="L71" s="6">
        <f t="shared" si="31"/>
        <v>8.222944263934016</v>
      </c>
      <c r="M71" s="7">
        <f t="shared" si="31"/>
        <v>6.1290862901649863</v>
      </c>
      <c r="Q71" s="23" t="s">
        <v>15</v>
      </c>
      <c r="R71" s="5">
        <v>82557</v>
      </c>
    </row>
    <row r="72" spans="1:18" ht="15.75" thickBot="1" x14ac:dyDescent="0.3">
      <c r="A72" s="8" t="s">
        <v>28</v>
      </c>
      <c r="B72" s="2">
        <f>SUM(B62,B64,B66,B68,B70)</f>
        <v>11229</v>
      </c>
      <c r="C72" s="2">
        <f t="shared" ref="C72:M72" si="32">SUM(C62,C64,C66,C68,C70)</f>
        <v>3354</v>
      </c>
      <c r="D72" s="2">
        <f t="shared" si="32"/>
        <v>8268</v>
      </c>
      <c r="E72" s="2">
        <f t="shared" si="32"/>
        <v>35</v>
      </c>
      <c r="F72" s="2">
        <f t="shared" si="32"/>
        <v>4803</v>
      </c>
      <c r="G72" s="2">
        <f t="shared" si="32"/>
        <v>151</v>
      </c>
      <c r="H72" s="2">
        <f t="shared" si="32"/>
        <v>6647</v>
      </c>
      <c r="I72" s="2">
        <f t="shared" si="32"/>
        <v>10528</v>
      </c>
      <c r="J72" s="2">
        <f t="shared" si="32"/>
        <v>8644</v>
      </c>
      <c r="K72" s="2">
        <f t="shared" si="32"/>
        <v>5980</v>
      </c>
      <c r="L72" s="2">
        <f t="shared" si="32"/>
        <v>12003</v>
      </c>
      <c r="M72" s="2">
        <f t="shared" si="32"/>
        <v>71642</v>
      </c>
      <c r="Q72" s="24"/>
      <c r="R72" s="7">
        <f>(R71/R79)*100</f>
        <v>3.250252557265342</v>
      </c>
    </row>
    <row r="73" spans="1:18" x14ac:dyDescent="0.25">
      <c r="Q73" s="23" t="s">
        <v>13</v>
      </c>
      <c r="R73" s="5">
        <v>161662</v>
      </c>
    </row>
    <row r="74" spans="1:18" ht="15.75" thickBot="1" x14ac:dyDescent="0.3">
      <c r="Q74" s="24"/>
      <c r="R74" s="7">
        <f>(R73/R79)*100</f>
        <v>6.3646005658227613</v>
      </c>
    </row>
    <row r="75" spans="1:18" x14ac:dyDescent="0.25">
      <c r="Q75" s="23" t="s">
        <v>17</v>
      </c>
      <c r="R75" s="5">
        <v>102406</v>
      </c>
    </row>
    <row r="76" spans="1:18" ht="15.75" thickBot="1" x14ac:dyDescent="0.3">
      <c r="A76" s="1" t="s">
        <v>20</v>
      </c>
      <c r="B76" s="1" t="s">
        <v>0</v>
      </c>
      <c r="C76" s="1" t="s">
        <v>1</v>
      </c>
      <c r="D76" s="1" t="s">
        <v>2</v>
      </c>
      <c r="E76" s="1" t="s">
        <v>3</v>
      </c>
      <c r="F76" s="1" t="s">
        <v>4</v>
      </c>
      <c r="G76" s="1" t="s">
        <v>5</v>
      </c>
      <c r="H76" s="1" t="s">
        <v>6</v>
      </c>
      <c r="I76" s="1" t="s">
        <v>7</v>
      </c>
      <c r="J76" s="1" t="s">
        <v>8</v>
      </c>
      <c r="K76" s="1" t="s">
        <v>9</v>
      </c>
      <c r="L76" s="1" t="s">
        <v>28</v>
      </c>
      <c r="Q76" s="27"/>
      <c r="R76" s="16">
        <f>(R75/R79)*100</f>
        <v>4.0317037123358972</v>
      </c>
    </row>
    <row r="77" spans="1:18" x14ac:dyDescent="0.25">
      <c r="A77" s="25" t="s">
        <v>12</v>
      </c>
      <c r="B77" s="4">
        <v>11125</v>
      </c>
      <c r="C77" s="4">
        <v>2216</v>
      </c>
      <c r="D77" s="4">
        <v>3263</v>
      </c>
      <c r="E77" s="4">
        <v>27</v>
      </c>
      <c r="F77" s="4">
        <v>3878</v>
      </c>
      <c r="G77" s="4">
        <v>8737</v>
      </c>
      <c r="H77" s="4">
        <v>5473</v>
      </c>
      <c r="I77" s="4">
        <v>4877</v>
      </c>
      <c r="J77" s="4">
        <v>5522</v>
      </c>
      <c r="K77" s="4">
        <v>4306</v>
      </c>
      <c r="L77" s="5">
        <f>SUM(B77:K77)</f>
        <v>49424</v>
      </c>
      <c r="Q77" s="23" t="s">
        <v>16</v>
      </c>
      <c r="R77" s="5">
        <v>73133</v>
      </c>
    </row>
    <row r="78" spans="1:18" ht="15.75" thickBot="1" x14ac:dyDescent="0.3">
      <c r="A78" s="26"/>
      <c r="B78" s="6">
        <f>(B77/B87)*100</f>
        <v>94.31163106137673</v>
      </c>
      <c r="C78" s="6">
        <f t="shared" ref="C78:K78" si="33">(C77/C87)*100</f>
        <v>69.206745783885069</v>
      </c>
      <c r="D78" s="6">
        <f t="shared" si="33"/>
        <v>66.442679698635715</v>
      </c>
      <c r="E78" s="6">
        <f t="shared" si="33"/>
        <v>77.142857142857153</v>
      </c>
      <c r="F78" s="6">
        <f t="shared" si="33"/>
        <v>33.601940906333937</v>
      </c>
      <c r="G78" s="6">
        <f t="shared" si="33"/>
        <v>89.071261086757062</v>
      </c>
      <c r="H78" s="6">
        <f t="shared" si="33"/>
        <v>48.169336384439362</v>
      </c>
      <c r="I78" s="6">
        <f t="shared" si="33"/>
        <v>58.575546480903199</v>
      </c>
      <c r="J78" s="6">
        <f t="shared" si="33"/>
        <v>62.558060496204824</v>
      </c>
      <c r="K78" s="6">
        <f t="shared" si="33"/>
        <v>58.489540885628912</v>
      </c>
      <c r="L78" s="7">
        <f>(L77/L87)*100</f>
        <v>64.044783662256549</v>
      </c>
      <c r="Q78" s="24"/>
      <c r="R78" s="7">
        <f>(R77/R79)*100</f>
        <v>2.8792315645007243</v>
      </c>
    </row>
    <row r="79" spans="1:18" x14ac:dyDescent="0.25">
      <c r="A79" s="25" t="s">
        <v>14</v>
      </c>
      <c r="B79" s="4">
        <v>291</v>
      </c>
      <c r="C79" s="4">
        <v>538</v>
      </c>
      <c r="D79" s="4">
        <v>825</v>
      </c>
      <c r="E79" s="4">
        <v>3</v>
      </c>
      <c r="F79" s="4">
        <v>3419</v>
      </c>
      <c r="G79" s="4">
        <v>621</v>
      </c>
      <c r="H79" s="4">
        <v>3525</v>
      </c>
      <c r="I79" s="4">
        <v>1231</v>
      </c>
      <c r="J79" s="4">
        <v>1465</v>
      </c>
      <c r="K79" s="4">
        <v>1513</v>
      </c>
      <c r="L79" s="5">
        <f>SUM(B79:K79)</f>
        <v>13431</v>
      </c>
      <c r="Q79" s="8" t="s">
        <v>30</v>
      </c>
      <c r="R79" s="2">
        <f>SUM(R67,R69,R71,R73,R75,R77)</f>
        <v>2540018</v>
      </c>
    </row>
    <row r="80" spans="1:18" ht="15.75" thickBot="1" x14ac:dyDescent="0.3">
      <c r="A80" s="26"/>
      <c r="B80" s="6">
        <f>(B79/B87)*100</f>
        <v>2.4669379450661242</v>
      </c>
      <c r="C80" s="6">
        <f t="shared" ref="C80:K80" si="34">(C79/C87)*100</f>
        <v>16.801998750780761</v>
      </c>
      <c r="D80" s="6">
        <f t="shared" si="34"/>
        <v>16.799022602321319</v>
      </c>
      <c r="E80" s="6">
        <f t="shared" si="34"/>
        <v>8.5714285714285712</v>
      </c>
      <c r="F80" s="6">
        <f t="shared" si="34"/>
        <v>29.624815873841086</v>
      </c>
      <c r="G80" s="6">
        <f t="shared" si="34"/>
        <v>6.3309205831379352</v>
      </c>
      <c r="H80" s="6">
        <f t="shared" si="34"/>
        <v>31.024467523323356</v>
      </c>
      <c r="I80" s="6">
        <f t="shared" si="34"/>
        <v>14.785010809512372</v>
      </c>
      <c r="J80" s="6">
        <f t="shared" si="34"/>
        <v>16.596805256599069</v>
      </c>
      <c r="K80" s="6">
        <f t="shared" si="34"/>
        <v>20.551480575930452</v>
      </c>
      <c r="L80" s="7">
        <f>(L79/L87)*100</f>
        <v>17.404206243277915</v>
      </c>
    </row>
    <row r="81" spans="1:18" x14ac:dyDescent="0.25">
      <c r="A81" s="25" t="s">
        <v>15</v>
      </c>
      <c r="B81" s="4">
        <v>0</v>
      </c>
      <c r="C81" s="4">
        <v>129</v>
      </c>
      <c r="D81" s="4">
        <v>291</v>
      </c>
      <c r="E81" s="4">
        <v>3</v>
      </c>
      <c r="F81" s="4">
        <v>2356</v>
      </c>
      <c r="G81" s="4">
        <v>24</v>
      </c>
      <c r="H81" s="4">
        <v>1084</v>
      </c>
      <c r="I81" s="4">
        <v>807</v>
      </c>
      <c r="J81" s="4">
        <v>816</v>
      </c>
      <c r="K81" s="4">
        <v>576</v>
      </c>
      <c r="L81" s="5">
        <f>SUM(B81:K81)</f>
        <v>6086</v>
      </c>
    </row>
    <row r="82" spans="1:18" ht="15.75" thickBot="1" x14ac:dyDescent="0.3">
      <c r="A82" s="26"/>
      <c r="B82" s="6">
        <f>(B81/B87)*100</f>
        <v>0</v>
      </c>
      <c r="C82" s="6">
        <f t="shared" ref="C82:K82" si="35">(C81/C87)*100</f>
        <v>4.0287320424734538</v>
      </c>
      <c r="D82" s="6">
        <f t="shared" si="35"/>
        <v>5.9254734270006111</v>
      </c>
      <c r="E82" s="6">
        <f t="shared" si="35"/>
        <v>8.5714285714285712</v>
      </c>
      <c r="F82" s="6">
        <f t="shared" si="35"/>
        <v>20.414175548046096</v>
      </c>
      <c r="G82" s="6">
        <f t="shared" si="35"/>
        <v>0.24467325925170763</v>
      </c>
      <c r="H82" s="6">
        <f t="shared" si="35"/>
        <v>9.5405738426333393</v>
      </c>
      <c r="I82" s="6">
        <f t="shared" si="35"/>
        <v>9.6925294258947865</v>
      </c>
      <c r="J82" s="6">
        <f t="shared" si="35"/>
        <v>9.2443638835391422</v>
      </c>
      <c r="K82" s="6">
        <f t="shared" si="35"/>
        <v>7.8239608801955987</v>
      </c>
      <c r="L82" s="7">
        <f>(L81/L87)*100</f>
        <v>7.8863821902009832</v>
      </c>
    </row>
    <row r="83" spans="1:18" x14ac:dyDescent="0.25">
      <c r="A83" s="25" t="s">
        <v>13</v>
      </c>
      <c r="B83" s="4">
        <v>380</v>
      </c>
      <c r="C83" s="4">
        <v>137</v>
      </c>
      <c r="D83" s="4">
        <v>328</v>
      </c>
      <c r="E83" s="4">
        <v>1</v>
      </c>
      <c r="F83" s="4">
        <v>186</v>
      </c>
      <c r="G83" s="4">
        <v>419</v>
      </c>
      <c r="H83" s="4">
        <v>306</v>
      </c>
      <c r="I83" s="4">
        <v>745</v>
      </c>
      <c r="J83" s="4">
        <v>542</v>
      </c>
      <c r="K83" s="4">
        <v>528</v>
      </c>
      <c r="L83" s="5">
        <f>SUM(B83:K83)</f>
        <v>3572</v>
      </c>
    </row>
    <row r="84" spans="1:18" ht="15.75" thickBot="1" x14ac:dyDescent="0.3">
      <c r="A84" s="26"/>
      <c r="B84" s="6">
        <f>(B83/B87)*100</f>
        <v>3.2214309935571381</v>
      </c>
      <c r="C84" s="6">
        <f t="shared" ref="C84:K84" si="36">(C83/C87)*100</f>
        <v>4.2785758900687076</v>
      </c>
      <c r="D84" s="6">
        <f t="shared" si="36"/>
        <v>6.6788841376501731</v>
      </c>
      <c r="E84" s="6">
        <f t="shared" si="36"/>
        <v>2.8571428571428572</v>
      </c>
      <c r="F84" s="6">
        <f t="shared" si="36"/>
        <v>1.6116454380036394</v>
      </c>
      <c r="G84" s="6">
        <f t="shared" si="36"/>
        <v>4.271587317769395</v>
      </c>
      <c r="H84" s="6">
        <f t="shared" si="36"/>
        <v>2.6931878190459426</v>
      </c>
      <c r="I84" s="6">
        <f t="shared" si="36"/>
        <v>8.9478741292337247</v>
      </c>
      <c r="J84" s="6">
        <f t="shared" si="36"/>
        <v>6.1402515010762428</v>
      </c>
      <c r="K84" s="6">
        <f t="shared" si="36"/>
        <v>7.1719641401792984</v>
      </c>
      <c r="L84" s="7">
        <f>(L83/L87)*100</f>
        <v>4.6286817586917364</v>
      </c>
    </row>
    <row r="85" spans="1:18" x14ac:dyDescent="0.25">
      <c r="A85" s="25" t="s">
        <v>17</v>
      </c>
      <c r="B85" s="4">
        <v>0</v>
      </c>
      <c r="C85" s="4">
        <v>182</v>
      </c>
      <c r="D85" s="4">
        <v>204</v>
      </c>
      <c r="E85" s="4">
        <v>1</v>
      </c>
      <c r="F85" s="4">
        <v>1702</v>
      </c>
      <c r="G85" s="4">
        <v>8</v>
      </c>
      <c r="H85" s="4">
        <v>974</v>
      </c>
      <c r="I85" s="4">
        <v>666</v>
      </c>
      <c r="J85" s="4">
        <v>482</v>
      </c>
      <c r="K85" s="4">
        <v>439</v>
      </c>
      <c r="L85" s="5">
        <f>SUM(B85:K85)</f>
        <v>4658</v>
      </c>
    </row>
    <row r="86" spans="1:18" ht="15.75" thickBot="1" x14ac:dyDescent="0.3">
      <c r="A86" s="26"/>
      <c r="B86" s="6">
        <f>(B85/B87)*100</f>
        <v>0</v>
      </c>
      <c r="C86" s="6">
        <f t="shared" ref="C86:K86" si="37">(C85/C87)*100</f>
        <v>5.683947532792005</v>
      </c>
      <c r="D86" s="6">
        <f t="shared" si="37"/>
        <v>4.1539401343921813</v>
      </c>
      <c r="E86" s="6">
        <f t="shared" si="37"/>
        <v>2.8571428571428572</v>
      </c>
      <c r="F86" s="6">
        <f t="shared" si="37"/>
        <v>14.747422233775238</v>
      </c>
      <c r="G86" s="6">
        <f t="shared" si="37"/>
        <v>8.1557753083902534E-2</v>
      </c>
      <c r="H86" s="6">
        <f t="shared" si="37"/>
        <v>8.5724344305579994</v>
      </c>
      <c r="I86" s="6">
        <f t="shared" si="37"/>
        <v>7.9990391544559207</v>
      </c>
      <c r="J86" s="6">
        <f t="shared" si="37"/>
        <v>5.4605188625807184</v>
      </c>
      <c r="K86" s="6">
        <f t="shared" si="37"/>
        <v>5.9630535180657436</v>
      </c>
      <c r="L86" s="7">
        <f>(L85/L87)*100</f>
        <v>6.0359461455728187</v>
      </c>
    </row>
    <row r="87" spans="1:18" x14ac:dyDescent="0.25">
      <c r="A87" s="8" t="s">
        <v>28</v>
      </c>
      <c r="B87" s="2">
        <f>SUM(B77,B79,B81,B83,B85)</f>
        <v>11796</v>
      </c>
      <c r="C87" s="2">
        <f t="shared" ref="C87:L87" si="38">SUM(C77,C79,C81,C83,C85)</f>
        <v>3202</v>
      </c>
      <c r="D87" s="2">
        <f t="shared" si="38"/>
        <v>4911</v>
      </c>
      <c r="E87" s="2">
        <f t="shared" si="38"/>
        <v>35</v>
      </c>
      <c r="F87" s="2">
        <f t="shared" si="38"/>
        <v>11541</v>
      </c>
      <c r="G87" s="2">
        <f t="shared" si="38"/>
        <v>9809</v>
      </c>
      <c r="H87" s="2">
        <f t="shared" si="38"/>
        <v>11362</v>
      </c>
      <c r="I87" s="2">
        <f t="shared" si="38"/>
        <v>8326</v>
      </c>
      <c r="J87" s="2">
        <f t="shared" si="38"/>
        <v>8827</v>
      </c>
      <c r="K87" s="2">
        <f t="shared" si="38"/>
        <v>7362</v>
      </c>
      <c r="L87" s="2">
        <f t="shared" si="38"/>
        <v>77171</v>
      </c>
    </row>
    <row r="89" spans="1:18" x14ac:dyDescent="0.2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</row>
    <row r="91" spans="1:18" ht="15.75" thickBot="1" x14ac:dyDescent="0.3">
      <c r="A91" s="1" t="s">
        <v>25</v>
      </c>
      <c r="B91" s="1" t="s">
        <v>0</v>
      </c>
      <c r="C91" s="1" t="s">
        <v>1</v>
      </c>
      <c r="D91" s="1" t="s">
        <v>2</v>
      </c>
      <c r="E91" s="1" t="s">
        <v>3</v>
      </c>
      <c r="F91" s="1" t="s">
        <v>4</v>
      </c>
      <c r="G91" s="1" t="s">
        <v>5</v>
      </c>
      <c r="H91" s="1" t="s">
        <v>6</v>
      </c>
      <c r="I91" s="1" t="s">
        <v>7</v>
      </c>
      <c r="J91" s="1" t="s">
        <v>8</v>
      </c>
      <c r="K91" s="1" t="s">
        <v>9</v>
      </c>
      <c r="L91" s="1" t="s">
        <v>10</v>
      </c>
      <c r="M91" s="1" t="s">
        <v>28</v>
      </c>
    </row>
    <row r="92" spans="1:18" x14ac:dyDescent="0.25">
      <c r="A92" s="25" t="s">
        <v>12</v>
      </c>
      <c r="B92" s="4">
        <v>732</v>
      </c>
      <c r="C92" s="4">
        <v>1273</v>
      </c>
      <c r="D92" s="4">
        <v>3885</v>
      </c>
      <c r="E92" s="4">
        <v>45</v>
      </c>
      <c r="F92" s="4">
        <v>1460</v>
      </c>
      <c r="G92" s="4">
        <v>164</v>
      </c>
      <c r="H92" s="4">
        <v>3280</v>
      </c>
      <c r="I92" s="4">
        <v>14841</v>
      </c>
      <c r="J92" s="4">
        <v>4246</v>
      </c>
      <c r="K92" s="4">
        <v>3840</v>
      </c>
      <c r="L92" s="4">
        <v>5732</v>
      </c>
      <c r="M92" s="5">
        <f>SUM(B92:L92)</f>
        <v>39498</v>
      </c>
    </row>
    <row r="93" spans="1:18" ht="15.75" thickBot="1" x14ac:dyDescent="0.3">
      <c r="A93" s="26"/>
      <c r="B93" s="6">
        <f>(B92/B102)*100</f>
        <v>73.2</v>
      </c>
      <c r="C93" s="6">
        <f t="shared" ref="C93:M93" si="39">(C92/C102)*100</f>
        <v>32.741769547325099</v>
      </c>
      <c r="D93" s="6">
        <f t="shared" si="39"/>
        <v>83.566358356635845</v>
      </c>
      <c r="E93" s="6">
        <f t="shared" si="39"/>
        <v>1.2733446519524618</v>
      </c>
      <c r="F93" s="6">
        <f t="shared" si="39"/>
        <v>56.132256824298345</v>
      </c>
      <c r="G93" s="6">
        <f t="shared" si="39"/>
        <v>56.747404844290664</v>
      </c>
      <c r="H93" s="6">
        <f t="shared" si="39"/>
        <v>23.861486978029973</v>
      </c>
      <c r="I93" s="6">
        <f t="shared" si="39"/>
        <v>91.928889990089203</v>
      </c>
      <c r="J93" s="6">
        <f t="shared" si="39"/>
        <v>86.564729867482157</v>
      </c>
      <c r="K93" s="6">
        <f t="shared" si="39"/>
        <v>59.488768396591787</v>
      </c>
      <c r="L93" s="6">
        <f t="shared" si="39"/>
        <v>97.932684093627202</v>
      </c>
      <c r="M93" s="7">
        <f t="shared" si="39"/>
        <v>62.631612330331087</v>
      </c>
    </row>
    <row r="94" spans="1:18" x14ac:dyDescent="0.25">
      <c r="A94" s="25" t="s">
        <v>14</v>
      </c>
      <c r="B94" s="4">
        <v>96</v>
      </c>
      <c r="C94" s="4">
        <v>1606</v>
      </c>
      <c r="D94" s="4">
        <v>123</v>
      </c>
      <c r="E94" s="4">
        <v>1635</v>
      </c>
      <c r="F94" s="4">
        <v>768</v>
      </c>
      <c r="G94" s="4">
        <v>40</v>
      </c>
      <c r="H94" s="4">
        <v>5912</v>
      </c>
      <c r="I94" s="4">
        <v>416</v>
      </c>
      <c r="J94" s="4">
        <v>340</v>
      </c>
      <c r="K94" s="4">
        <v>1064</v>
      </c>
      <c r="L94" s="4">
        <v>0</v>
      </c>
      <c r="M94" s="5">
        <f t="shared" ref="M94:M102" si="40">SUM(B94:L94)</f>
        <v>12000</v>
      </c>
    </row>
    <row r="95" spans="1:18" ht="15.75" thickBot="1" x14ac:dyDescent="0.3">
      <c r="A95" s="26"/>
      <c r="B95" s="6">
        <f>(B94/B102)*100</f>
        <v>9.6</v>
      </c>
      <c r="C95" s="6">
        <f t="shared" ref="C95:M95" si="41">(C94/C102)*100</f>
        <v>41.306584362139922</v>
      </c>
      <c r="D95" s="6">
        <f t="shared" si="41"/>
        <v>2.6457302645730261</v>
      </c>
      <c r="E95" s="6">
        <f t="shared" si="41"/>
        <v>46.264855687606108</v>
      </c>
      <c r="F95" s="6">
        <f t="shared" si="41"/>
        <v>29.527104959630911</v>
      </c>
      <c r="G95" s="6">
        <f t="shared" si="41"/>
        <v>13.84083044982699</v>
      </c>
      <c r="H95" s="6">
        <f t="shared" si="41"/>
        <v>43.008875309180858</v>
      </c>
      <c r="I95" s="6">
        <f t="shared" si="41"/>
        <v>2.5768087215064419</v>
      </c>
      <c r="J95" s="6">
        <f t="shared" si="41"/>
        <v>6.9317023445463812</v>
      </c>
      <c r="K95" s="6">
        <f t="shared" si="41"/>
        <v>16.483346243222307</v>
      </c>
      <c r="L95" s="6">
        <f t="shared" si="41"/>
        <v>0</v>
      </c>
      <c r="M95" s="7">
        <f t="shared" si="41"/>
        <v>19.028288722567552</v>
      </c>
    </row>
    <row r="96" spans="1:18" ht="15.75" thickBot="1" x14ac:dyDescent="0.3">
      <c r="A96" s="25" t="s">
        <v>15</v>
      </c>
      <c r="B96" s="4">
        <v>31</v>
      </c>
      <c r="C96" s="4">
        <v>456</v>
      </c>
      <c r="D96" s="4">
        <v>34</v>
      </c>
      <c r="E96" s="4">
        <v>892</v>
      </c>
      <c r="F96" s="4">
        <v>135</v>
      </c>
      <c r="G96" s="4">
        <v>28</v>
      </c>
      <c r="H96" s="4">
        <v>2457</v>
      </c>
      <c r="I96" s="4">
        <v>0</v>
      </c>
      <c r="J96" s="4">
        <v>0</v>
      </c>
      <c r="K96" s="4">
        <v>359</v>
      </c>
      <c r="L96" s="4">
        <v>0</v>
      </c>
      <c r="M96" s="5">
        <f t="shared" si="40"/>
        <v>4392</v>
      </c>
      <c r="Q96" s="1" t="s">
        <v>33</v>
      </c>
      <c r="R96" s="1" t="s">
        <v>30</v>
      </c>
    </row>
    <row r="97" spans="1:18" ht="15.75" thickBot="1" x14ac:dyDescent="0.3">
      <c r="A97" s="26"/>
      <c r="B97" s="6">
        <f>(B96/B102)*100</f>
        <v>3.1</v>
      </c>
      <c r="C97" s="6">
        <f t="shared" ref="C97:M97" si="42">(C96/C102)*100</f>
        <v>11.728395061728394</v>
      </c>
      <c r="D97" s="6">
        <f t="shared" si="42"/>
        <v>0.73134007313400728</v>
      </c>
      <c r="E97" s="6">
        <f t="shared" si="42"/>
        <v>25.240520656479909</v>
      </c>
      <c r="F97" s="6">
        <f t="shared" si="42"/>
        <v>5.1903114186851207</v>
      </c>
      <c r="G97" s="6">
        <f t="shared" si="42"/>
        <v>9.688581314878892</v>
      </c>
      <c r="H97" s="6">
        <f t="shared" si="42"/>
        <v>17.874290702749889</v>
      </c>
      <c r="I97" s="6">
        <f t="shared" si="42"/>
        <v>0</v>
      </c>
      <c r="J97" s="6">
        <f t="shared" si="42"/>
        <v>0</v>
      </c>
      <c r="K97" s="6">
        <f t="shared" si="42"/>
        <v>5.5615801704105339</v>
      </c>
      <c r="L97" s="6">
        <f t="shared" si="42"/>
        <v>0</v>
      </c>
      <c r="M97" s="7">
        <f t="shared" si="42"/>
        <v>6.9643536724597235</v>
      </c>
      <c r="Q97" s="23" t="s">
        <v>12</v>
      </c>
      <c r="R97" s="5">
        <v>3147062</v>
      </c>
    </row>
    <row r="98" spans="1:18" ht="15.75" thickBot="1" x14ac:dyDescent="0.3">
      <c r="A98" s="25" t="s">
        <v>13</v>
      </c>
      <c r="B98" s="4">
        <v>83</v>
      </c>
      <c r="C98" s="4">
        <v>126</v>
      </c>
      <c r="D98" s="4">
        <v>605</v>
      </c>
      <c r="E98" s="4">
        <v>48</v>
      </c>
      <c r="F98" s="4">
        <v>132</v>
      </c>
      <c r="G98" s="4">
        <v>33</v>
      </c>
      <c r="H98" s="4">
        <v>462</v>
      </c>
      <c r="I98" s="4">
        <v>887</v>
      </c>
      <c r="J98" s="4">
        <v>315</v>
      </c>
      <c r="K98" s="4">
        <v>864</v>
      </c>
      <c r="L98" s="4">
        <v>121</v>
      </c>
      <c r="M98" s="5">
        <f t="shared" si="40"/>
        <v>3676</v>
      </c>
      <c r="Q98" s="24"/>
      <c r="R98" s="7">
        <f>(R97/R109)*100</f>
        <v>68.192011225999735</v>
      </c>
    </row>
    <row r="99" spans="1:18" ht="15.75" thickBot="1" x14ac:dyDescent="0.3">
      <c r="A99" s="26"/>
      <c r="B99" s="6">
        <f>(B98/B102)*100</f>
        <v>8.3000000000000007</v>
      </c>
      <c r="C99" s="6">
        <f t="shared" ref="C99:M99" si="43">(C98/C102)*100</f>
        <v>3.2407407407407405</v>
      </c>
      <c r="D99" s="6">
        <f t="shared" si="43"/>
        <v>13.013551301355131</v>
      </c>
      <c r="E99" s="6">
        <f t="shared" si="43"/>
        <v>1.3582342954159592</v>
      </c>
      <c r="F99" s="6">
        <f t="shared" si="43"/>
        <v>5.0749711649365628</v>
      </c>
      <c r="G99" s="6">
        <f t="shared" si="43"/>
        <v>11.418685121107266</v>
      </c>
      <c r="H99" s="6">
        <f t="shared" si="43"/>
        <v>3.3609777389786122</v>
      </c>
      <c r="I99" s="6">
        <f t="shared" si="43"/>
        <v>5.4943012884043609</v>
      </c>
      <c r="J99" s="6">
        <f t="shared" si="43"/>
        <v>6.4220183486238538</v>
      </c>
      <c r="K99" s="6">
        <f t="shared" si="43"/>
        <v>13.384972889233152</v>
      </c>
      <c r="L99" s="6">
        <f t="shared" si="43"/>
        <v>2.0673159063728002</v>
      </c>
      <c r="M99" s="7">
        <f t="shared" si="43"/>
        <v>5.828999112013193</v>
      </c>
      <c r="Q99" s="23" t="s">
        <v>14</v>
      </c>
      <c r="R99" s="5">
        <v>719013</v>
      </c>
    </row>
    <row r="100" spans="1:18" ht="15.75" thickBot="1" x14ac:dyDescent="0.3">
      <c r="A100" s="25" t="s">
        <v>17</v>
      </c>
      <c r="B100" s="4">
        <v>58</v>
      </c>
      <c r="C100" s="4">
        <v>427</v>
      </c>
      <c r="D100" s="4">
        <v>2</v>
      </c>
      <c r="E100" s="4">
        <v>914</v>
      </c>
      <c r="F100" s="4">
        <v>106</v>
      </c>
      <c r="G100" s="4">
        <v>24</v>
      </c>
      <c r="H100" s="4">
        <v>1635</v>
      </c>
      <c r="I100" s="4">
        <v>0</v>
      </c>
      <c r="J100" s="4">
        <v>4</v>
      </c>
      <c r="K100" s="4">
        <v>328</v>
      </c>
      <c r="L100" s="4">
        <v>0</v>
      </c>
      <c r="M100" s="5">
        <f t="shared" si="40"/>
        <v>3498</v>
      </c>
      <c r="Q100" s="24"/>
      <c r="R100" s="7">
        <f>(R99/R109)*100</f>
        <v>15.579909950182024</v>
      </c>
    </row>
    <row r="101" spans="1:18" ht="15.75" thickBot="1" x14ac:dyDescent="0.3">
      <c r="A101" s="26"/>
      <c r="B101" s="6">
        <f>(B100/B102)*100</f>
        <v>5.8000000000000007</v>
      </c>
      <c r="C101" s="6">
        <f t="shared" ref="C101:M101" si="44">(C100/C102)*100</f>
        <v>10.982510288065845</v>
      </c>
      <c r="D101" s="6">
        <f t="shared" si="44"/>
        <v>4.3020004302000432E-2</v>
      </c>
      <c r="E101" s="6">
        <f t="shared" si="44"/>
        <v>25.863044708545559</v>
      </c>
      <c r="F101" s="6">
        <f t="shared" si="44"/>
        <v>4.0753556324490585</v>
      </c>
      <c r="G101" s="6">
        <f t="shared" si="44"/>
        <v>8.3044982698961931</v>
      </c>
      <c r="H101" s="6">
        <f t="shared" si="44"/>
        <v>11.894369271060672</v>
      </c>
      <c r="I101" s="6">
        <f t="shared" si="44"/>
        <v>0</v>
      </c>
      <c r="J101" s="6">
        <f t="shared" si="44"/>
        <v>8.1549439347604488E-2</v>
      </c>
      <c r="K101" s="6">
        <f t="shared" si="44"/>
        <v>5.0813323005422157</v>
      </c>
      <c r="L101" s="6">
        <f t="shared" si="44"/>
        <v>0</v>
      </c>
      <c r="M101" s="7">
        <f t="shared" si="44"/>
        <v>5.5467461626284411</v>
      </c>
      <c r="Q101" s="23" t="s">
        <v>15</v>
      </c>
      <c r="R101" s="5">
        <v>160888</v>
      </c>
    </row>
    <row r="102" spans="1:18" ht="15.75" thickBot="1" x14ac:dyDescent="0.3">
      <c r="A102" s="8" t="s">
        <v>28</v>
      </c>
      <c r="B102" s="2">
        <f>SUM(B92,B94,B96,B98,B100)</f>
        <v>1000</v>
      </c>
      <c r="C102" s="2">
        <f t="shared" ref="C102:L102" si="45">SUM(C92,C94,C96,C98,C100)</f>
        <v>3888</v>
      </c>
      <c r="D102" s="2">
        <f t="shared" si="45"/>
        <v>4649</v>
      </c>
      <c r="E102" s="2">
        <f t="shared" si="45"/>
        <v>3534</v>
      </c>
      <c r="F102" s="2">
        <f t="shared" si="45"/>
        <v>2601</v>
      </c>
      <c r="G102" s="2">
        <f t="shared" si="45"/>
        <v>289</v>
      </c>
      <c r="H102" s="2">
        <f t="shared" si="45"/>
        <v>13746</v>
      </c>
      <c r="I102" s="2">
        <f t="shared" si="45"/>
        <v>16144</v>
      </c>
      <c r="J102" s="2">
        <f t="shared" si="45"/>
        <v>4905</v>
      </c>
      <c r="K102" s="2">
        <f t="shared" si="45"/>
        <v>6455</v>
      </c>
      <c r="L102" s="2">
        <f t="shared" si="45"/>
        <v>5853</v>
      </c>
      <c r="M102" s="2">
        <f t="shared" si="40"/>
        <v>63064</v>
      </c>
      <c r="Q102" s="24"/>
      <c r="R102" s="7">
        <f>(R101/R109)*100</f>
        <v>3.4861964276930819</v>
      </c>
    </row>
    <row r="103" spans="1:18" x14ac:dyDescent="0.25">
      <c r="Q103" s="23" t="s">
        <v>13</v>
      </c>
      <c r="R103" s="5">
        <v>308148</v>
      </c>
    </row>
    <row r="104" spans="1:18" ht="15.75" thickBot="1" x14ac:dyDescent="0.3">
      <c r="Q104" s="24"/>
      <c r="R104" s="7">
        <f>(R103/R109)*100</f>
        <v>6.6770949778775774</v>
      </c>
    </row>
    <row r="105" spans="1:18" x14ac:dyDescent="0.25">
      <c r="Q105" s="23" t="s">
        <v>17</v>
      </c>
      <c r="R105" s="5">
        <v>141855</v>
      </c>
    </row>
    <row r="106" spans="1:18" ht="15.75" thickBot="1" x14ac:dyDescent="0.3">
      <c r="A106" s="1" t="s">
        <v>21</v>
      </c>
      <c r="B106" s="1" t="s">
        <v>0</v>
      </c>
      <c r="C106" s="1" t="s">
        <v>1</v>
      </c>
      <c r="D106" s="1" t="s">
        <v>2</v>
      </c>
      <c r="E106" s="1" t="s">
        <v>3</v>
      </c>
      <c r="F106" s="1" t="s">
        <v>4</v>
      </c>
      <c r="G106" s="1" t="s">
        <v>5</v>
      </c>
      <c r="H106" s="1" t="s">
        <v>6</v>
      </c>
      <c r="I106" s="1" t="s">
        <v>7</v>
      </c>
      <c r="J106" s="1" t="s">
        <v>8</v>
      </c>
      <c r="K106" s="1" t="s">
        <v>9</v>
      </c>
      <c r="L106" s="1" t="s">
        <v>10</v>
      </c>
      <c r="M106" s="1" t="s">
        <v>11</v>
      </c>
      <c r="N106" s="1" t="s">
        <v>28</v>
      </c>
      <c r="Q106" s="27"/>
      <c r="R106" s="16">
        <f>(R105/R109)*100</f>
        <v>3.073780482387761</v>
      </c>
    </row>
    <row r="107" spans="1:18" x14ac:dyDescent="0.25">
      <c r="A107" s="25" t="s">
        <v>12</v>
      </c>
      <c r="B107" s="4">
        <v>2403</v>
      </c>
      <c r="C107" s="4">
        <v>18312</v>
      </c>
      <c r="D107" s="4">
        <v>6083</v>
      </c>
      <c r="E107" s="4">
        <v>2994</v>
      </c>
      <c r="F107" s="4">
        <v>0</v>
      </c>
      <c r="G107" s="4">
        <v>1271</v>
      </c>
      <c r="H107" s="4">
        <v>5145</v>
      </c>
      <c r="I107" s="4">
        <v>830</v>
      </c>
      <c r="J107" s="4">
        <v>164</v>
      </c>
      <c r="K107" s="4">
        <v>2786</v>
      </c>
      <c r="L107" s="4">
        <v>2198</v>
      </c>
      <c r="M107" s="4">
        <v>3546</v>
      </c>
      <c r="N107" s="5">
        <f>SUM(B107:M107)</f>
        <v>45732</v>
      </c>
      <c r="Q107" s="23" t="s">
        <v>16</v>
      </c>
      <c r="R107" s="5">
        <v>138035</v>
      </c>
    </row>
    <row r="108" spans="1:18" ht="15.75" thickBot="1" x14ac:dyDescent="0.3">
      <c r="A108" s="26"/>
      <c r="B108" s="6">
        <f>(B107/B117)*100</f>
        <v>54.060742407199101</v>
      </c>
      <c r="C108" s="6">
        <f t="shared" ref="C108:M108" si="46">(C107/C117)*100</f>
        <v>92.770657074826488</v>
      </c>
      <c r="D108" s="6">
        <f t="shared" si="46"/>
        <v>65.861844954525779</v>
      </c>
      <c r="E108" s="6">
        <f t="shared" si="46"/>
        <v>78.893280632411063</v>
      </c>
      <c r="F108" s="6">
        <f t="shared" si="46"/>
        <v>0</v>
      </c>
      <c r="G108" s="6">
        <f t="shared" si="46"/>
        <v>59.727443609022558</v>
      </c>
      <c r="H108" s="6">
        <f t="shared" si="46"/>
        <v>72.149768615902403</v>
      </c>
      <c r="I108" s="6">
        <f t="shared" si="46"/>
        <v>30.683918669131238</v>
      </c>
      <c r="J108" s="6">
        <f t="shared" si="46"/>
        <v>76.995305164319248</v>
      </c>
      <c r="K108" s="6">
        <f t="shared" si="46"/>
        <v>63.131656469521872</v>
      </c>
      <c r="L108" s="6">
        <f t="shared" si="46"/>
        <v>15.654155686916887</v>
      </c>
      <c r="M108" s="6">
        <f t="shared" si="46"/>
        <v>92.175721341304921</v>
      </c>
      <c r="N108" s="7">
        <f>(N107/N117)*100</f>
        <v>63.721105212556949</v>
      </c>
      <c r="Q108" s="24"/>
      <c r="R108" s="7">
        <f>(R107/R109)*100</f>
        <v>2.991006935859819</v>
      </c>
    </row>
    <row r="109" spans="1:18" x14ac:dyDescent="0.25">
      <c r="A109" s="25" t="s">
        <v>14</v>
      </c>
      <c r="B109" s="4">
        <v>1060</v>
      </c>
      <c r="C109" s="4">
        <v>264</v>
      </c>
      <c r="D109" s="4">
        <v>1145</v>
      </c>
      <c r="E109" s="4">
        <v>178</v>
      </c>
      <c r="F109" s="4">
        <v>26</v>
      </c>
      <c r="G109" s="4">
        <v>440</v>
      </c>
      <c r="H109" s="4">
        <v>1209</v>
      </c>
      <c r="I109" s="4">
        <v>914</v>
      </c>
      <c r="J109" s="4">
        <v>13</v>
      </c>
      <c r="K109" s="4">
        <v>574</v>
      </c>
      <c r="L109" s="4">
        <v>5943</v>
      </c>
      <c r="M109" s="4">
        <v>97</v>
      </c>
      <c r="N109" s="5">
        <f>SUM(B109:M109)</f>
        <v>11863</v>
      </c>
      <c r="Q109" s="8" t="s">
        <v>30</v>
      </c>
      <c r="R109" s="2">
        <f>SUM(R97,R99,R101,R103,R105,R107)</f>
        <v>4615001</v>
      </c>
    </row>
    <row r="110" spans="1:18" ht="15.75" thickBot="1" x14ac:dyDescent="0.3">
      <c r="A110" s="26"/>
      <c r="B110" s="6">
        <f>(B109/B117)*100</f>
        <v>23.847019122609677</v>
      </c>
      <c r="C110" s="6">
        <f t="shared" ref="C110:M110" si="47">(C109/C117)*100</f>
        <v>1.3374537717209585</v>
      </c>
      <c r="D110" s="6">
        <f t="shared" si="47"/>
        <v>12.39714161974881</v>
      </c>
      <c r="E110" s="6">
        <f t="shared" si="47"/>
        <v>4.6903820816864297</v>
      </c>
      <c r="F110" s="6">
        <f t="shared" si="47"/>
        <v>34.210526315789473</v>
      </c>
      <c r="G110" s="6">
        <f t="shared" si="47"/>
        <v>20.676691729323306</v>
      </c>
      <c r="H110" s="6">
        <f t="shared" si="47"/>
        <v>16.954143878838874</v>
      </c>
      <c r="I110" s="6">
        <f t="shared" si="47"/>
        <v>33.789279112754159</v>
      </c>
      <c r="J110" s="6">
        <f t="shared" si="47"/>
        <v>6.103286384976526</v>
      </c>
      <c r="K110" s="6">
        <f t="shared" si="47"/>
        <v>13.007024699750735</v>
      </c>
      <c r="L110" s="6">
        <f t="shared" si="47"/>
        <v>42.3260451534791</v>
      </c>
      <c r="M110" s="6">
        <f t="shared" si="47"/>
        <v>2.5214452820379516</v>
      </c>
      <c r="N110" s="7">
        <f>(N109/N117)*100</f>
        <v>16.529420780559853</v>
      </c>
    </row>
    <row r="111" spans="1:18" x14ac:dyDescent="0.25">
      <c r="A111" s="25" t="s">
        <v>15</v>
      </c>
      <c r="B111" s="4">
        <v>374</v>
      </c>
      <c r="C111" s="4">
        <v>0</v>
      </c>
      <c r="D111" s="4">
        <v>335</v>
      </c>
      <c r="E111" s="4">
        <v>108</v>
      </c>
      <c r="F111" s="4">
        <v>26</v>
      </c>
      <c r="G111" s="4">
        <v>176</v>
      </c>
      <c r="H111" s="4">
        <v>338</v>
      </c>
      <c r="I111" s="4">
        <v>415</v>
      </c>
      <c r="J111" s="4">
        <v>2</v>
      </c>
      <c r="K111" s="4">
        <v>250</v>
      </c>
      <c r="L111" s="4">
        <v>3218</v>
      </c>
      <c r="M111" s="4">
        <v>1</v>
      </c>
      <c r="N111" s="5">
        <f>SUM(B111:M111)</f>
        <v>5243</v>
      </c>
    </row>
    <row r="112" spans="1:18" ht="15.75" thickBot="1" x14ac:dyDescent="0.3">
      <c r="A112" s="26"/>
      <c r="B112" s="6">
        <f>(B111/B117)*100</f>
        <v>8.4139482564679415</v>
      </c>
      <c r="C112" s="6">
        <f t="shared" ref="C112:M112" si="48">(C111/C117)*100</f>
        <v>0</v>
      </c>
      <c r="D112" s="6">
        <f t="shared" si="48"/>
        <v>3.6271113035946296</v>
      </c>
      <c r="E112" s="6">
        <f t="shared" si="48"/>
        <v>2.8458498023715415</v>
      </c>
      <c r="F112" s="6">
        <f t="shared" si="48"/>
        <v>34.210526315789473</v>
      </c>
      <c r="G112" s="6">
        <f t="shared" si="48"/>
        <v>8.2706766917293226</v>
      </c>
      <c r="H112" s="6">
        <f t="shared" si="48"/>
        <v>4.7398681811807597</v>
      </c>
      <c r="I112" s="6">
        <f t="shared" si="48"/>
        <v>15.341959334565619</v>
      </c>
      <c r="J112" s="6">
        <f t="shared" si="48"/>
        <v>0.93896713615023475</v>
      </c>
      <c r="K112" s="6">
        <f t="shared" si="48"/>
        <v>5.6650804441423075</v>
      </c>
      <c r="L112" s="6">
        <f t="shared" si="48"/>
        <v>22.91859554162809</v>
      </c>
      <c r="M112" s="6">
        <f t="shared" si="48"/>
        <v>2.5994281258123211E-2</v>
      </c>
      <c r="N112" s="7">
        <f>(N111/N117)*100</f>
        <v>7.3053825467820372</v>
      </c>
    </row>
    <row r="113" spans="1:18" x14ac:dyDescent="0.25">
      <c r="A113" s="25" t="s">
        <v>13</v>
      </c>
      <c r="B113" s="4">
        <v>187</v>
      </c>
      <c r="C113" s="4">
        <v>1163</v>
      </c>
      <c r="D113" s="4">
        <v>1321</v>
      </c>
      <c r="E113" s="4">
        <v>495</v>
      </c>
      <c r="F113" s="4">
        <v>0</v>
      </c>
      <c r="G113" s="4">
        <v>87</v>
      </c>
      <c r="H113" s="4">
        <v>124</v>
      </c>
      <c r="I113" s="4">
        <v>79</v>
      </c>
      <c r="J113" s="4">
        <v>33</v>
      </c>
      <c r="K113" s="4">
        <v>356</v>
      </c>
      <c r="L113" s="4">
        <v>237</v>
      </c>
      <c r="M113" s="4">
        <v>203</v>
      </c>
      <c r="N113" s="5">
        <f>SUM(B113:M113)</f>
        <v>4285</v>
      </c>
    </row>
    <row r="114" spans="1:18" ht="15.75" thickBot="1" x14ac:dyDescent="0.3">
      <c r="A114" s="26"/>
      <c r="B114" s="6">
        <f>(B113/B117)*100</f>
        <v>4.2069741282339708</v>
      </c>
      <c r="C114" s="6">
        <f t="shared" ref="C114:M114" si="49">(C113/C117)*100</f>
        <v>5.8918891534525555</v>
      </c>
      <c r="D114" s="6">
        <f t="shared" si="49"/>
        <v>14.302728453876137</v>
      </c>
      <c r="E114" s="6">
        <f t="shared" si="49"/>
        <v>13.043478260869565</v>
      </c>
      <c r="F114" s="6">
        <f t="shared" si="49"/>
        <v>0</v>
      </c>
      <c r="G114" s="6">
        <f t="shared" si="49"/>
        <v>4.0883458646616546</v>
      </c>
      <c r="H114" s="6">
        <f t="shared" si="49"/>
        <v>1.7388865516757817</v>
      </c>
      <c r="I114" s="6">
        <f t="shared" si="49"/>
        <v>2.9205175600739373</v>
      </c>
      <c r="J114" s="6">
        <f t="shared" si="49"/>
        <v>15.492957746478872</v>
      </c>
      <c r="K114" s="6">
        <f t="shared" si="49"/>
        <v>8.067074552458644</v>
      </c>
      <c r="L114" s="6">
        <f t="shared" si="49"/>
        <v>1.6879139662417206</v>
      </c>
      <c r="M114" s="6">
        <f t="shared" si="49"/>
        <v>5.2768390953990121</v>
      </c>
      <c r="N114" s="7">
        <f>(N113/N117)*100</f>
        <v>5.9705443854589024</v>
      </c>
    </row>
    <row r="115" spans="1:18" x14ac:dyDescent="0.25">
      <c r="A115" s="25" t="s">
        <v>17</v>
      </c>
      <c r="B115" s="4">
        <v>421</v>
      </c>
      <c r="C115" s="4">
        <v>0</v>
      </c>
      <c r="D115" s="4">
        <v>352</v>
      </c>
      <c r="E115" s="4">
        <v>20</v>
      </c>
      <c r="F115" s="4">
        <v>24</v>
      </c>
      <c r="G115" s="4">
        <v>154</v>
      </c>
      <c r="H115" s="4">
        <v>315</v>
      </c>
      <c r="I115" s="4">
        <v>467</v>
      </c>
      <c r="J115" s="4">
        <v>1</v>
      </c>
      <c r="K115" s="4">
        <v>447</v>
      </c>
      <c r="L115" s="4">
        <v>2445</v>
      </c>
      <c r="M115" s="4">
        <v>0</v>
      </c>
      <c r="N115" s="5">
        <f>SUM(B115:M115)</f>
        <v>4646</v>
      </c>
    </row>
    <row r="116" spans="1:18" ht="15.75" thickBot="1" x14ac:dyDescent="0.3">
      <c r="A116" s="26"/>
      <c r="B116" s="6">
        <f>(B115/B117)*100</f>
        <v>9.4713160854893133</v>
      </c>
      <c r="C116" s="6">
        <f t="shared" ref="C116:M116" si="50">(C115/C117)*100</f>
        <v>0</v>
      </c>
      <c r="D116" s="6">
        <f t="shared" si="50"/>
        <v>3.8111736682546553</v>
      </c>
      <c r="E116" s="6">
        <f t="shared" si="50"/>
        <v>0.5270092226613966</v>
      </c>
      <c r="F116" s="6">
        <f t="shared" si="50"/>
        <v>31.578947368421051</v>
      </c>
      <c r="G116" s="6">
        <f t="shared" si="50"/>
        <v>7.2368421052631584</v>
      </c>
      <c r="H116" s="6">
        <f t="shared" si="50"/>
        <v>4.4173327724021876</v>
      </c>
      <c r="I116" s="6">
        <f t="shared" si="50"/>
        <v>17.264325323475045</v>
      </c>
      <c r="J116" s="6">
        <f t="shared" si="50"/>
        <v>0.46948356807511737</v>
      </c>
      <c r="K116" s="6">
        <f t="shared" si="50"/>
        <v>10.129163834126444</v>
      </c>
      <c r="L116" s="6">
        <f t="shared" si="50"/>
        <v>17.413289651734207</v>
      </c>
      <c r="M116" s="6">
        <f t="shared" si="50"/>
        <v>0</v>
      </c>
      <c r="N116" s="7">
        <f>(N115/N117)*100</f>
        <v>6.473547074642255</v>
      </c>
    </row>
    <row r="117" spans="1:18" x14ac:dyDescent="0.25">
      <c r="A117" s="8" t="s">
        <v>28</v>
      </c>
      <c r="B117" s="2">
        <f>SUM(B107,B109,B111,B113,B115)</f>
        <v>4445</v>
      </c>
      <c r="C117" s="2">
        <f t="shared" ref="C117:N117" si="51">SUM(C107,C109,C111,C113,C115)</f>
        <v>19739</v>
      </c>
      <c r="D117" s="2">
        <f t="shared" si="51"/>
        <v>9236</v>
      </c>
      <c r="E117" s="2">
        <f t="shared" si="51"/>
        <v>3795</v>
      </c>
      <c r="F117" s="2">
        <f t="shared" si="51"/>
        <v>76</v>
      </c>
      <c r="G117" s="2">
        <f t="shared" si="51"/>
        <v>2128</v>
      </c>
      <c r="H117" s="2">
        <f t="shared" si="51"/>
        <v>7131</v>
      </c>
      <c r="I117" s="2">
        <f t="shared" si="51"/>
        <v>2705</v>
      </c>
      <c r="J117" s="2">
        <f t="shared" si="51"/>
        <v>213</v>
      </c>
      <c r="K117" s="2">
        <f t="shared" si="51"/>
        <v>4413</v>
      </c>
      <c r="L117" s="2">
        <f t="shared" si="51"/>
        <v>14041</v>
      </c>
      <c r="M117" s="2">
        <f t="shared" si="51"/>
        <v>3847</v>
      </c>
      <c r="N117" s="2">
        <f t="shared" si="51"/>
        <v>71769</v>
      </c>
    </row>
    <row r="119" spans="1:18" x14ac:dyDescent="0.2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</row>
    <row r="121" spans="1:18" ht="15.75" thickBot="1" x14ac:dyDescent="0.3">
      <c r="A121" s="1" t="s">
        <v>27</v>
      </c>
      <c r="B121" s="1" t="s">
        <v>0</v>
      </c>
      <c r="C121" s="1" t="s">
        <v>1</v>
      </c>
      <c r="D121" s="1" t="s">
        <v>2</v>
      </c>
      <c r="E121" s="1" t="s">
        <v>3</v>
      </c>
      <c r="F121" s="1" t="s">
        <v>4</v>
      </c>
      <c r="G121" s="1" t="s">
        <v>5</v>
      </c>
      <c r="H121" s="1" t="s">
        <v>6</v>
      </c>
      <c r="I121" s="1" t="s">
        <v>7</v>
      </c>
      <c r="J121" s="1" t="s">
        <v>8</v>
      </c>
      <c r="K121" s="1" t="s">
        <v>9</v>
      </c>
      <c r="L121" s="1" t="s">
        <v>10</v>
      </c>
      <c r="M121" s="1" t="s">
        <v>11</v>
      </c>
      <c r="N121" s="1" t="s">
        <v>28</v>
      </c>
    </row>
    <row r="122" spans="1:18" x14ac:dyDescent="0.25">
      <c r="A122" s="25" t="s">
        <v>12</v>
      </c>
      <c r="B122" s="21">
        <v>14889</v>
      </c>
      <c r="C122" s="21">
        <v>230</v>
      </c>
      <c r="D122" s="21">
        <v>2399</v>
      </c>
      <c r="E122" s="21">
        <v>807</v>
      </c>
      <c r="F122" s="21">
        <v>5454</v>
      </c>
      <c r="G122" s="21">
        <v>4928</v>
      </c>
      <c r="H122" s="21">
        <v>129</v>
      </c>
      <c r="I122" s="21">
        <v>1268</v>
      </c>
      <c r="J122" s="21">
        <v>8915</v>
      </c>
      <c r="K122" s="21">
        <v>3989</v>
      </c>
      <c r="L122" s="21">
        <v>8757</v>
      </c>
      <c r="M122" s="21">
        <v>3169</v>
      </c>
      <c r="N122" s="5">
        <f>SUM(B122:M122)</f>
        <v>54934</v>
      </c>
    </row>
    <row r="123" spans="1:18" ht="15.75" thickBot="1" x14ac:dyDescent="0.3">
      <c r="A123" s="26"/>
      <c r="B123" s="6">
        <f t="shared" ref="B123:N123" si="52">(B122/B132)*100</f>
        <v>84.26146010186757</v>
      </c>
      <c r="C123" s="6">
        <f t="shared" si="52"/>
        <v>2.1811284969179705</v>
      </c>
      <c r="D123" s="6">
        <f t="shared" si="52"/>
        <v>20.94281972937582</v>
      </c>
      <c r="E123" s="6">
        <f t="shared" si="52"/>
        <v>99.629629629629633</v>
      </c>
      <c r="F123" s="6">
        <f t="shared" si="52"/>
        <v>62.545871559633028</v>
      </c>
      <c r="G123" s="6">
        <f t="shared" si="52"/>
        <v>44.674100262895479</v>
      </c>
      <c r="H123" s="6">
        <f t="shared" si="52"/>
        <v>1.1478910838227443</v>
      </c>
      <c r="I123" s="6">
        <f t="shared" si="52"/>
        <v>9.8203221809169765</v>
      </c>
      <c r="J123" s="6">
        <f t="shared" si="52"/>
        <v>58.474353928899383</v>
      </c>
      <c r="K123" s="6">
        <f t="shared" si="52"/>
        <v>48.771243428291967</v>
      </c>
      <c r="L123" s="6">
        <f t="shared" si="52"/>
        <v>68.158468244084673</v>
      </c>
      <c r="M123" s="6">
        <f t="shared" si="52"/>
        <v>33.918441614042599</v>
      </c>
      <c r="N123" s="7">
        <f t="shared" si="52"/>
        <v>42.257898259190597</v>
      </c>
    </row>
    <row r="124" spans="1:18" x14ac:dyDescent="0.25">
      <c r="A124" s="25" t="s">
        <v>14</v>
      </c>
      <c r="B124">
        <v>151</v>
      </c>
      <c r="C124">
        <v>7336</v>
      </c>
      <c r="D124">
        <v>6694</v>
      </c>
      <c r="E124">
        <v>3</v>
      </c>
      <c r="F124">
        <v>1616</v>
      </c>
      <c r="G124">
        <v>2485</v>
      </c>
      <c r="H124">
        <v>6948</v>
      </c>
      <c r="I124">
        <v>7617</v>
      </c>
      <c r="J124">
        <v>3203</v>
      </c>
      <c r="K124">
        <v>975</v>
      </c>
      <c r="L124">
        <v>2620</v>
      </c>
      <c r="M124">
        <v>3909</v>
      </c>
      <c r="N124" s="5">
        <f t="shared" ref="N124:N130" si="53">SUM(B124:M124)</f>
        <v>43557</v>
      </c>
    </row>
    <row r="125" spans="1:18" ht="15.75" thickBot="1" x14ac:dyDescent="0.3">
      <c r="A125" s="26"/>
      <c r="B125" s="6">
        <f t="shared" ref="B125:N125" si="54">(B124/B132)*100</f>
        <v>0.85455574419920777</v>
      </c>
      <c r="C125" s="6">
        <f t="shared" si="54"/>
        <v>69.568515884305356</v>
      </c>
      <c r="D125" s="6">
        <f t="shared" si="54"/>
        <v>58.437363596682665</v>
      </c>
      <c r="E125" s="6">
        <f t="shared" si="54"/>
        <v>0.37037037037037041</v>
      </c>
      <c r="F125" s="6">
        <f t="shared" si="54"/>
        <v>18.532110091743121</v>
      </c>
      <c r="G125" s="6">
        <f t="shared" si="54"/>
        <v>22.527422717795304</v>
      </c>
      <c r="H125" s="6">
        <f t="shared" si="54"/>
        <v>61.825947677522684</v>
      </c>
      <c r="I125" s="6">
        <f t="shared" si="54"/>
        <v>58.991635687732348</v>
      </c>
      <c r="J125" s="6">
        <f t="shared" si="54"/>
        <v>21.00878919060737</v>
      </c>
      <c r="K125" s="6">
        <f t="shared" si="54"/>
        <v>11.920772710600318</v>
      </c>
      <c r="L125" s="6">
        <f t="shared" si="54"/>
        <v>20.392278953922791</v>
      </c>
      <c r="M125" s="6">
        <f t="shared" si="54"/>
        <v>41.838809804131429</v>
      </c>
      <c r="N125" s="7">
        <f t="shared" si="54"/>
        <v>33.506157834411567</v>
      </c>
    </row>
    <row r="126" spans="1:18" ht="15.75" thickBot="1" x14ac:dyDescent="0.3">
      <c r="A126" s="25" t="s">
        <v>15</v>
      </c>
      <c r="B126">
        <v>0</v>
      </c>
      <c r="C126">
        <v>504</v>
      </c>
      <c r="D126">
        <v>133</v>
      </c>
      <c r="E126">
        <v>0</v>
      </c>
      <c r="F126">
        <v>1</v>
      </c>
      <c r="G126">
        <v>6</v>
      </c>
      <c r="H126">
        <v>404</v>
      </c>
      <c r="I126">
        <v>370</v>
      </c>
      <c r="J126">
        <v>8</v>
      </c>
      <c r="K126">
        <v>0</v>
      </c>
      <c r="L126">
        <v>1</v>
      </c>
      <c r="M126">
        <v>125</v>
      </c>
      <c r="N126" s="5">
        <f t="shared" si="53"/>
        <v>1552</v>
      </c>
      <c r="Q126" s="1" t="s">
        <v>34</v>
      </c>
      <c r="R126" s="1" t="s">
        <v>30</v>
      </c>
    </row>
    <row r="127" spans="1:18" ht="15.75" thickBot="1" x14ac:dyDescent="0.3">
      <c r="A127" s="26"/>
      <c r="B127" s="6">
        <f t="shared" ref="B127:N127" si="55">(B126/B132)*100</f>
        <v>0</v>
      </c>
      <c r="C127" s="6">
        <f t="shared" si="55"/>
        <v>4.7795163584637272</v>
      </c>
      <c r="D127" s="6">
        <f t="shared" si="55"/>
        <v>1.1610650371017024</v>
      </c>
      <c r="E127" s="6">
        <f t="shared" si="55"/>
        <v>0</v>
      </c>
      <c r="F127" s="6">
        <f t="shared" si="55"/>
        <v>1.1467889908256881E-2</v>
      </c>
      <c r="G127" s="6">
        <f t="shared" si="55"/>
        <v>5.4392167527875984E-2</v>
      </c>
      <c r="H127" s="6">
        <f t="shared" si="55"/>
        <v>3.5949457198789823</v>
      </c>
      <c r="I127" s="6">
        <f t="shared" si="55"/>
        <v>2.8655514250309788</v>
      </c>
      <c r="J127" s="6">
        <f t="shared" si="55"/>
        <v>5.2472779745507021E-2</v>
      </c>
      <c r="K127" s="6">
        <f t="shared" si="55"/>
        <v>0</v>
      </c>
      <c r="L127" s="6">
        <f t="shared" si="55"/>
        <v>7.7833125778331257E-3</v>
      </c>
      <c r="M127" s="6">
        <f t="shared" si="55"/>
        <v>1.3379000321096008</v>
      </c>
      <c r="N127" s="7">
        <f t="shared" si="55"/>
        <v>1.1938737047778025</v>
      </c>
      <c r="Q127" s="23" t="s">
        <v>12</v>
      </c>
      <c r="R127" s="5">
        <v>13295060</v>
      </c>
    </row>
    <row r="128" spans="1:18" ht="15.75" thickBot="1" x14ac:dyDescent="0.3">
      <c r="A128" s="25" t="s">
        <v>13</v>
      </c>
      <c r="B128">
        <v>2628</v>
      </c>
      <c r="C128">
        <v>39</v>
      </c>
      <c r="D128">
        <v>299</v>
      </c>
      <c r="E128">
        <v>0</v>
      </c>
      <c r="F128">
        <v>1617</v>
      </c>
      <c r="G128">
        <v>3597</v>
      </c>
      <c r="H128">
        <v>49</v>
      </c>
      <c r="I128">
        <v>81</v>
      </c>
      <c r="J128">
        <v>3093</v>
      </c>
      <c r="K128">
        <v>3215</v>
      </c>
      <c r="L128">
        <v>1437</v>
      </c>
      <c r="M128">
        <v>1861</v>
      </c>
      <c r="N128" s="5">
        <f t="shared" si="53"/>
        <v>17916</v>
      </c>
      <c r="Q128" s="24"/>
      <c r="R128" s="7">
        <f>(R127/R139)*100</f>
        <v>45.186078114905825</v>
      </c>
    </row>
    <row r="129" spans="1:18" ht="15.75" thickBot="1" x14ac:dyDescent="0.3">
      <c r="A129" s="26"/>
      <c r="B129" s="6">
        <f t="shared" ref="B129:N129" si="56">(B128/B132)*100</f>
        <v>14.872665534804755</v>
      </c>
      <c r="C129" s="6">
        <f t="shared" si="56"/>
        <v>0.36984352773826457</v>
      </c>
      <c r="D129" s="6">
        <f t="shared" si="56"/>
        <v>2.6102138804015711</v>
      </c>
      <c r="E129" s="6">
        <f t="shared" si="56"/>
        <v>0</v>
      </c>
      <c r="F129" s="6">
        <f t="shared" si="56"/>
        <v>18.543577981651378</v>
      </c>
      <c r="G129" s="6">
        <f t="shared" si="56"/>
        <v>32.608104432961653</v>
      </c>
      <c r="H129" s="6">
        <f t="shared" si="56"/>
        <v>0.43602064424274783</v>
      </c>
      <c r="I129" s="6">
        <f t="shared" si="56"/>
        <v>0.62732342007434949</v>
      </c>
      <c r="J129" s="6">
        <f t="shared" si="56"/>
        <v>20.287288469106652</v>
      </c>
      <c r="K129" s="6">
        <f t="shared" si="56"/>
        <v>39.307983861107715</v>
      </c>
      <c r="L129" s="6">
        <f t="shared" si="56"/>
        <v>11.184620174346202</v>
      </c>
      <c r="M129" s="6">
        <f t="shared" si="56"/>
        <v>19.918655678047735</v>
      </c>
      <c r="N129" s="7">
        <f t="shared" si="56"/>
        <v>13.781856504380871</v>
      </c>
      <c r="Q129" s="23" t="s">
        <v>14</v>
      </c>
      <c r="R129" s="5">
        <v>7183140</v>
      </c>
    </row>
    <row r="130" spans="1:18" ht="15.75" thickBot="1" x14ac:dyDescent="0.3">
      <c r="A130" s="25" t="s">
        <v>17</v>
      </c>
      <c r="B130">
        <v>2</v>
      </c>
      <c r="C130">
        <v>2436</v>
      </c>
      <c r="D130">
        <v>1930</v>
      </c>
      <c r="E130">
        <v>0</v>
      </c>
      <c r="F130">
        <v>32</v>
      </c>
      <c r="G130">
        <v>15</v>
      </c>
      <c r="H130">
        <v>3708</v>
      </c>
      <c r="I130">
        <v>3576</v>
      </c>
      <c r="J130">
        <v>27</v>
      </c>
      <c r="K130">
        <v>0</v>
      </c>
      <c r="L130">
        <v>33</v>
      </c>
      <c r="M130">
        <v>279</v>
      </c>
      <c r="N130" s="5">
        <f t="shared" si="53"/>
        <v>12038</v>
      </c>
      <c r="Q130" s="24"/>
      <c r="R130" s="7">
        <f>(R129/R139)*100</f>
        <v>24.413423117331146</v>
      </c>
    </row>
    <row r="131" spans="1:18" ht="15.75" thickBot="1" x14ac:dyDescent="0.3">
      <c r="A131" s="26"/>
      <c r="B131" s="6">
        <f t="shared" ref="B131:N131" si="57">(B130/B132)*100</f>
        <v>1.1318619128466328E-2</v>
      </c>
      <c r="C131" s="6">
        <f t="shared" si="57"/>
        <v>23.100995732574681</v>
      </c>
      <c r="D131" s="6">
        <f t="shared" si="57"/>
        <v>16.848537756438237</v>
      </c>
      <c r="E131" s="6">
        <f t="shared" si="57"/>
        <v>0</v>
      </c>
      <c r="F131" s="6">
        <f t="shared" si="57"/>
        <v>0.3669724770642202</v>
      </c>
      <c r="G131" s="6">
        <f t="shared" si="57"/>
        <v>0.13598041881968997</v>
      </c>
      <c r="H131" s="6">
        <f t="shared" si="57"/>
        <v>32.995194874532835</v>
      </c>
      <c r="I131" s="6">
        <f t="shared" si="57"/>
        <v>27.695167286245354</v>
      </c>
      <c r="J131" s="6">
        <f t="shared" si="57"/>
        <v>0.17709563164108619</v>
      </c>
      <c r="K131" s="6">
        <f t="shared" si="57"/>
        <v>0</v>
      </c>
      <c r="L131" s="6">
        <f t="shared" si="57"/>
        <v>0.25684931506849312</v>
      </c>
      <c r="M131" s="6">
        <f t="shared" si="57"/>
        <v>2.9861928716686288</v>
      </c>
      <c r="N131" s="7">
        <f t="shared" si="57"/>
        <v>9.2602136972391662</v>
      </c>
      <c r="Q131" s="25" t="s">
        <v>15</v>
      </c>
      <c r="R131" s="5">
        <v>230511</v>
      </c>
    </row>
    <row r="132" spans="1:18" ht="15.75" thickBot="1" x14ac:dyDescent="0.3">
      <c r="A132" s="8" t="s">
        <v>28</v>
      </c>
      <c r="B132" s="2">
        <f>SUM(B122,B124,B126,B128,B130)</f>
        <v>17670</v>
      </c>
      <c r="C132" s="2">
        <f t="shared" ref="C132:N132" si="58">SUM(C122,C124,C126,C128,C130)</f>
        <v>10545</v>
      </c>
      <c r="D132" s="2">
        <f t="shared" si="58"/>
        <v>11455</v>
      </c>
      <c r="E132" s="2">
        <f t="shared" si="58"/>
        <v>810</v>
      </c>
      <c r="F132" s="2">
        <f t="shared" si="58"/>
        <v>8720</v>
      </c>
      <c r="G132" s="2">
        <f t="shared" si="58"/>
        <v>11031</v>
      </c>
      <c r="H132" s="2">
        <f t="shared" si="58"/>
        <v>11238</v>
      </c>
      <c r="I132" s="2">
        <f t="shared" si="58"/>
        <v>12912</v>
      </c>
      <c r="J132" s="2">
        <f t="shared" si="58"/>
        <v>15246</v>
      </c>
      <c r="K132" s="2">
        <f t="shared" si="58"/>
        <v>8179</v>
      </c>
      <c r="L132" s="2">
        <f t="shared" si="58"/>
        <v>12848</v>
      </c>
      <c r="M132" s="2">
        <f t="shared" si="58"/>
        <v>9343</v>
      </c>
      <c r="N132" s="2">
        <f t="shared" si="58"/>
        <v>129997</v>
      </c>
      <c r="Q132" s="26"/>
      <c r="R132" s="7">
        <f>(R131/R139)*100</f>
        <v>0.78344046979442417</v>
      </c>
    </row>
    <row r="133" spans="1:18" x14ac:dyDescent="0.25">
      <c r="Q133" s="25" t="s">
        <v>13</v>
      </c>
      <c r="R133" s="5">
        <v>6156376</v>
      </c>
    </row>
    <row r="134" spans="1:18" ht="15.75" thickBot="1" x14ac:dyDescent="0.3">
      <c r="Q134" s="26"/>
      <c r="R134" s="7">
        <f>(R133/R139)*100</f>
        <v>20.923748132067963</v>
      </c>
    </row>
    <row r="135" spans="1:18" x14ac:dyDescent="0.25">
      <c r="Q135" s="25" t="s">
        <v>17</v>
      </c>
      <c r="R135" s="5">
        <v>1842262</v>
      </c>
    </row>
    <row r="136" spans="1:18" ht="15.75" thickBot="1" x14ac:dyDescent="0.3">
      <c r="A136" s="1" t="s">
        <v>22</v>
      </c>
      <c r="B136" s="1" t="s">
        <v>0</v>
      </c>
      <c r="C136" s="1" t="s">
        <v>1</v>
      </c>
      <c r="D136" s="1" t="s">
        <v>2</v>
      </c>
      <c r="E136" s="1" t="s">
        <v>3</v>
      </c>
      <c r="F136" s="1" t="s">
        <v>4</v>
      </c>
      <c r="G136" s="1" t="s">
        <v>5</v>
      </c>
      <c r="H136" s="1" t="s">
        <v>6</v>
      </c>
      <c r="I136" s="1" t="s">
        <v>7</v>
      </c>
      <c r="J136" s="1" t="s">
        <v>8</v>
      </c>
      <c r="K136" s="1" t="s">
        <v>9</v>
      </c>
      <c r="L136" s="1" t="s">
        <v>10</v>
      </c>
      <c r="M136" s="1" t="s">
        <v>11</v>
      </c>
      <c r="N136" s="1" t="s">
        <v>28</v>
      </c>
      <c r="Q136" s="26"/>
      <c r="R136" s="16">
        <f>(R135/R139)*100</f>
        <v>6.2613177104971802</v>
      </c>
    </row>
    <row r="137" spans="1:18" x14ac:dyDescent="0.25">
      <c r="A137" s="25" t="s">
        <v>12</v>
      </c>
      <c r="B137" s="21">
        <v>779</v>
      </c>
      <c r="C137" s="21">
        <v>3967</v>
      </c>
      <c r="D137" s="21">
        <v>1683</v>
      </c>
      <c r="E137" s="21">
        <v>807</v>
      </c>
      <c r="F137" s="21">
        <v>9151</v>
      </c>
      <c r="G137" s="21">
        <v>3459</v>
      </c>
      <c r="H137" s="21">
        <v>6852</v>
      </c>
      <c r="I137" s="21">
        <v>8171</v>
      </c>
      <c r="J137" s="21">
        <v>6293</v>
      </c>
      <c r="K137" s="21">
        <v>14711</v>
      </c>
      <c r="L137" s="21">
        <v>2219</v>
      </c>
      <c r="M137" s="21">
        <v>2892</v>
      </c>
      <c r="N137" s="5">
        <f>SUM(B137:M137)</f>
        <v>60984</v>
      </c>
      <c r="Q137" s="23" t="s">
        <v>16</v>
      </c>
      <c r="R137" s="5">
        <v>715563</v>
      </c>
    </row>
    <row r="138" spans="1:18" ht="15.75" thickBot="1" x14ac:dyDescent="0.3">
      <c r="A138" s="26"/>
      <c r="B138" s="6">
        <f t="shared" ref="B138:N138" si="59">(B137/B147)*100</f>
        <v>5.3594771241830061</v>
      </c>
      <c r="C138" s="6">
        <f t="shared" si="59"/>
        <v>41.057752018215695</v>
      </c>
      <c r="D138" s="6">
        <f t="shared" si="59"/>
        <v>14.437676932315346</v>
      </c>
      <c r="E138" s="6">
        <f t="shared" si="59"/>
        <v>99.629629629629633</v>
      </c>
      <c r="F138" s="6">
        <f t="shared" si="59"/>
        <v>65.085348506401147</v>
      </c>
      <c r="G138" s="6">
        <f t="shared" si="59"/>
        <v>39.036226159575669</v>
      </c>
      <c r="H138" s="6">
        <f t="shared" si="59"/>
        <v>60.471273497484781</v>
      </c>
      <c r="I138" s="6">
        <f t="shared" si="59"/>
        <v>73.785443380892175</v>
      </c>
      <c r="J138" s="6">
        <f t="shared" si="59"/>
        <v>35.203624972029537</v>
      </c>
      <c r="K138" s="6">
        <f t="shared" si="59"/>
        <v>77.296132828919724</v>
      </c>
      <c r="L138" s="6">
        <f t="shared" si="59"/>
        <v>28.927128144961543</v>
      </c>
      <c r="M138" s="6">
        <f t="shared" si="59"/>
        <v>27.386363636363637</v>
      </c>
      <c r="N138" s="7">
        <f t="shared" si="59"/>
        <v>44.471993524345685</v>
      </c>
      <c r="Q138" s="24"/>
      <c r="R138" s="7">
        <f>(R137/R139)*100</f>
        <v>2.4319924554034622</v>
      </c>
    </row>
    <row r="139" spans="1:18" x14ac:dyDescent="0.25">
      <c r="A139" s="25" t="s">
        <v>14</v>
      </c>
      <c r="B139">
        <v>8245</v>
      </c>
      <c r="C139">
        <v>3569</v>
      </c>
      <c r="D139">
        <v>6825</v>
      </c>
      <c r="E139">
        <v>3</v>
      </c>
      <c r="F139">
        <v>2280</v>
      </c>
      <c r="G139">
        <v>3190</v>
      </c>
      <c r="H139">
        <v>2034</v>
      </c>
      <c r="I139">
        <v>2043</v>
      </c>
      <c r="J139">
        <v>7657</v>
      </c>
      <c r="K139">
        <v>1157</v>
      </c>
      <c r="L139">
        <v>3214</v>
      </c>
      <c r="M139">
        <v>4216</v>
      </c>
      <c r="N139" s="5">
        <f t="shared" ref="N139:N145" si="60">SUM(B139:M139)</f>
        <v>44433</v>
      </c>
      <c r="Q139" s="8" t="s">
        <v>30</v>
      </c>
      <c r="R139" s="2">
        <f>SUM(R127,R129,R131,R133,R135,R137)</f>
        <v>29422912</v>
      </c>
    </row>
    <row r="140" spans="1:18" ht="15.75" thickBot="1" x14ac:dyDescent="0.3">
      <c r="A140" s="26"/>
      <c r="B140" s="6">
        <f t="shared" ref="B140:N140" si="61">(B139/B147)*100</f>
        <v>56.725146198830409</v>
      </c>
      <c r="C140" s="6">
        <f t="shared" si="61"/>
        <v>36.938522045125232</v>
      </c>
      <c r="D140" s="6">
        <f t="shared" si="61"/>
        <v>58.548511623916951</v>
      </c>
      <c r="E140" s="6">
        <f t="shared" si="61"/>
        <v>0.37037037037037041</v>
      </c>
      <c r="F140" s="6">
        <f t="shared" si="61"/>
        <v>16.216216216216218</v>
      </c>
      <c r="G140" s="6">
        <f t="shared" si="61"/>
        <v>36.000451416318704</v>
      </c>
      <c r="H140" s="6">
        <f t="shared" si="61"/>
        <v>17.950754567116757</v>
      </c>
      <c r="I140" s="6">
        <f t="shared" si="61"/>
        <v>18.448618385407261</v>
      </c>
      <c r="J140" s="6">
        <f t="shared" si="61"/>
        <v>42.833967330498993</v>
      </c>
      <c r="K140" s="6">
        <f t="shared" si="61"/>
        <v>6.0792349726775958</v>
      </c>
      <c r="L140" s="6">
        <f t="shared" si="61"/>
        <v>41.898057619606313</v>
      </c>
      <c r="M140" s="6">
        <f t="shared" si="61"/>
        <v>39.924242424242422</v>
      </c>
      <c r="N140" s="7">
        <f t="shared" si="61"/>
        <v>32.402336486082447</v>
      </c>
    </row>
    <row r="141" spans="1:18" x14ac:dyDescent="0.25">
      <c r="A141" s="25" t="s">
        <v>15</v>
      </c>
      <c r="B141">
        <v>556</v>
      </c>
      <c r="C141">
        <v>82</v>
      </c>
      <c r="D141">
        <v>417</v>
      </c>
      <c r="E141">
        <v>0</v>
      </c>
      <c r="F141">
        <v>2</v>
      </c>
      <c r="G141">
        <v>145</v>
      </c>
      <c r="H141">
        <v>34</v>
      </c>
      <c r="I141">
        <v>21</v>
      </c>
      <c r="J141">
        <v>262</v>
      </c>
      <c r="K141">
        <v>0</v>
      </c>
      <c r="L141">
        <v>121</v>
      </c>
      <c r="M141">
        <v>247</v>
      </c>
      <c r="N141" s="5">
        <f t="shared" si="60"/>
        <v>1887</v>
      </c>
    </row>
    <row r="142" spans="1:18" ht="15.75" thickBot="1" x14ac:dyDescent="0.3">
      <c r="A142" s="26"/>
      <c r="B142" s="6">
        <f t="shared" ref="B142:N142" si="62">(B141/B147)*100</f>
        <v>3.8252493980048161</v>
      </c>
      <c r="C142" s="6">
        <f t="shared" si="62"/>
        <v>0.8486855723452702</v>
      </c>
      <c r="D142" s="6">
        <f t="shared" si="62"/>
        <v>3.577249721197564</v>
      </c>
      <c r="E142" s="6">
        <f t="shared" si="62"/>
        <v>0</v>
      </c>
      <c r="F142" s="6">
        <f t="shared" si="62"/>
        <v>1.4224751066856332E-2</v>
      </c>
      <c r="G142" s="6">
        <f t="shared" si="62"/>
        <v>1.6363841552872138</v>
      </c>
      <c r="H142" s="6">
        <f t="shared" si="62"/>
        <v>0.30006177742476392</v>
      </c>
      <c r="I142" s="6">
        <f t="shared" si="62"/>
        <v>0.18963337547408343</v>
      </c>
      <c r="J142" s="6">
        <f t="shared" si="62"/>
        <v>1.4656522712016111</v>
      </c>
      <c r="K142" s="6">
        <f t="shared" si="62"/>
        <v>0</v>
      </c>
      <c r="L142" s="6">
        <f t="shared" si="62"/>
        <v>1.5773693129970017</v>
      </c>
      <c r="M142" s="6">
        <f t="shared" si="62"/>
        <v>2.3390151515151518</v>
      </c>
      <c r="N142" s="7">
        <f t="shared" si="62"/>
        <v>1.3760765410671703</v>
      </c>
    </row>
    <row r="143" spans="1:18" x14ac:dyDescent="0.25">
      <c r="A143" s="25" t="s">
        <v>13</v>
      </c>
      <c r="B143">
        <v>318</v>
      </c>
      <c r="C143">
        <v>1236</v>
      </c>
      <c r="D143">
        <v>872</v>
      </c>
      <c r="E143">
        <v>0</v>
      </c>
      <c r="F143">
        <v>2608</v>
      </c>
      <c r="G143">
        <v>1687</v>
      </c>
      <c r="H143">
        <v>2233</v>
      </c>
      <c r="I143">
        <v>786</v>
      </c>
      <c r="J143">
        <v>987</v>
      </c>
      <c r="K143">
        <v>3157</v>
      </c>
      <c r="L143">
        <v>1659</v>
      </c>
      <c r="M143">
        <v>684</v>
      </c>
      <c r="N143" s="5">
        <f t="shared" si="60"/>
        <v>16227</v>
      </c>
    </row>
    <row r="144" spans="1:18" ht="15.75" thickBot="1" x14ac:dyDescent="0.3">
      <c r="A144" s="26"/>
      <c r="B144" s="6">
        <f t="shared" ref="B144:N144" si="63">(B143/B147)*100</f>
        <v>2.1878224974200204</v>
      </c>
      <c r="C144" s="6">
        <f t="shared" si="63"/>
        <v>12.792382529496999</v>
      </c>
      <c r="D144" s="6">
        <f t="shared" si="63"/>
        <v>7.4804838294586933</v>
      </c>
      <c r="E144" s="6">
        <f t="shared" si="63"/>
        <v>0</v>
      </c>
      <c r="F144" s="6">
        <f t="shared" si="63"/>
        <v>18.549075391180654</v>
      </c>
      <c r="G144" s="6">
        <f t="shared" si="63"/>
        <v>19.038483241169168</v>
      </c>
      <c r="H144" s="6">
        <f t="shared" si="63"/>
        <v>19.706998499691114</v>
      </c>
      <c r="I144" s="6">
        <f t="shared" si="63"/>
        <v>7.0977063391728379</v>
      </c>
      <c r="J144" s="6">
        <f t="shared" si="63"/>
        <v>5.5213694338778252</v>
      </c>
      <c r="K144" s="6">
        <f t="shared" si="63"/>
        <v>16.587852038671709</v>
      </c>
      <c r="L144" s="6">
        <f t="shared" si="63"/>
        <v>21.626906531091123</v>
      </c>
      <c r="M144" s="6">
        <f t="shared" si="63"/>
        <v>6.4772727272727275</v>
      </c>
      <c r="N144" s="7">
        <f t="shared" si="63"/>
        <v>11.833383164757272</v>
      </c>
    </row>
    <row r="145" spans="1:14" x14ac:dyDescent="0.25">
      <c r="A145" s="25" t="s">
        <v>17</v>
      </c>
      <c r="B145">
        <v>4637</v>
      </c>
      <c r="C145">
        <v>808</v>
      </c>
      <c r="D145">
        <v>1860</v>
      </c>
      <c r="E145">
        <v>0</v>
      </c>
      <c r="F145">
        <v>19</v>
      </c>
      <c r="G145">
        <v>380</v>
      </c>
      <c r="H145">
        <v>178</v>
      </c>
      <c r="I145">
        <v>53</v>
      </c>
      <c r="J145">
        <v>2677</v>
      </c>
      <c r="K145">
        <v>7</v>
      </c>
      <c r="L145">
        <v>458</v>
      </c>
      <c r="M145">
        <v>2521</v>
      </c>
      <c r="N145" s="5">
        <f t="shared" si="60"/>
        <v>13598</v>
      </c>
    </row>
    <row r="146" spans="1:14" ht="15.75" thickBot="1" x14ac:dyDescent="0.3">
      <c r="A146" s="26"/>
      <c r="B146" s="6">
        <f t="shared" ref="B146:N146" si="64">(B145/B147)*100</f>
        <v>31.902304781561746</v>
      </c>
      <c r="C146" s="6">
        <f t="shared" si="64"/>
        <v>8.3626578348168081</v>
      </c>
      <c r="D146" s="6">
        <f t="shared" si="64"/>
        <v>15.956077893111434</v>
      </c>
      <c r="E146" s="6">
        <f t="shared" si="64"/>
        <v>0</v>
      </c>
      <c r="F146" s="6">
        <f t="shared" si="64"/>
        <v>0.13513513513513514</v>
      </c>
      <c r="G146" s="6">
        <f t="shared" si="64"/>
        <v>4.2884550276492499</v>
      </c>
      <c r="H146" s="6">
        <f t="shared" si="64"/>
        <v>1.5709116582825877</v>
      </c>
      <c r="I146" s="6">
        <f t="shared" si="64"/>
        <v>0.47859851905363915</v>
      </c>
      <c r="J146" s="6">
        <f t="shared" si="64"/>
        <v>14.975385992392034</v>
      </c>
      <c r="K146" s="6">
        <f t="shared" si="64"/>
        <v>3.6780159730979402E-2</v>
      </c>
      <c r="L146" s="6">
        <f t="shared" si="64"/>
        <v>5.9705383913440224</v>
      </c>
      <c r="M146" s="6">
        <f t="shared" si="64"/>
        <v>23.873106060606062</v>
      </c>
      <c r="N146" s="7">
        <f t="shared" si="64"/>
        <v>9.9162102837474198</v>
      </c>
    </row>
    <row r="147" spans="1:14" x14ac:dyDescent="0.25">
      <c r="A147" s="8" t="s">
        <v>28</v>
      </c>
      <c r="B147" s="2">
        <f t="shared" ref="B147:N147" si="65">SUM(B137,B139,B141,B143,B145)</f>
        <v>14535</v>
      </c>
      <c r="C147" s="2">
        <f t="shared" si="65"/>
        <v>9662</v>
      </c>
      <c r="D147" s="2">
        <f t="shared" si="65"/>
        <v>11657</v>
      </c>
      <c r="E147" s="2">
        <f t="shared" si="65"/>
        <v>810</v>
      </c>
      <c r="F147" s="2">
        <f t="shared" si="65"/>
        <v>14060</v>
      </c>
      <c r="G147" s="2">
        <f t="shared" si="65"/>
        <v>8861</v>
      </c>
      <c r="H147" s="2">
        <f t="shared" si="65"/>
        <v>11331</v>
      </c>
      <c r="I147" s="2">
        <f t="shared" si="65"/>
        <v>11074</v>
      </c>
      <c r="J147" s="2">
        <f t="shared" si="65"/>
        <v>17876</v>
      </c>
      <c r="K147" s="2">
        <f t="shared" si="65"/>
        <v>19032</v>
      </c>
      <c r="L147" s="2">
        <f t="shared" si="65"/>
        <v>7671</v>
      </c>
      <c r="M147" s="2">
        <f t="shared" si="65"/>
        <v>10560</v>
      </c>
      <c r="N147" s="2">
        <f t="shared" si="65"/>
        <v>137129</v>
      </c>
    </row>
  </sheetData>
  <mergeCells count="80">
    <mergeCell ref="A79:A80"/>
    <mergeCell ref="A145:A146"/>
    <mergeCell ref="A2:A3"/>
    <mergeCell ref="A8:A9"/>
    <mergeCell ref="A4:A5"/>
    <mergeCell ref="A6:A7"/>
    <mergeCell ref="A10:A11"/>
    <mergeCell ref="A34:A35"/>
    <mergeCell ref="A32:A33"/>
    <mergeCell ref="A113:A114"/>
    <mergeCell ref="A115:A116"/>
    <mergeCell ref="A137:A138"/>
    <mergeCell ref="A139:A140"/>
    <mergeCell ref="A141:A142"/>
    <mergeCell ref="A68:A69"/>
    <mergeCell ref="A92:A93"/>
    <mergeCell ref="A143:A144"/>
    <mergeCell ref="A81:A82"/>
    <mergeCell ref="A83:A84"/>
    <mergeCell ref="A85:A86"/>
    <mergeCell ref="A107:A108"/>
    <mergeCell ref="A109:A110"/>
    <mergeCell ref="A111:A112"/>
    <mergeCell ref="A100:A101"/>
    <mergeCell ref="A98:A99"/>
    <mergeCell ref="A96:A97"/>
    <mergeCell ref="A94:A95"/>
    <mergeCell ref="A124:A125"/>
    <mergeCell ref="A122:A123"/>
    <mergeCell ref="A130:A131"/>
    <mergeCell ref="A128:A129"/>
    <mergeCell ref="A126:A127"/>
    <mergeCell ref="A17:A18"/>
    <mergeCell ref="A19:A20"/>
    <mergeCell ref="A21:A22"/>
    <mergeCell ref="A23:A24"/>
    <mergeCell ref="A25:A26"/>
    <mergeCell ref="A47:A48"/>
    <mergeCell ref="A40:A41"/>
    <mergeCell ref="A38:A39"/>
    <mergeCell ref="A36:A37"/>
    <mergeCell ref="A49:A50"/>
    <mergeCell ref="A51:A52"/>
    <mergeCell ref="A53:A54"/>
    <mergeCell ref="A55:A56"/>
    <mergeCell ref="A77:A78"/>
    <mergeCell ref="A70:A71"/>
    <mergeCell ref="A66:A67"/>
    <mergeCell ref="A64:A65"/>
    <mergeCell ref="A62:A63"/>
    <mergeCell ref="Q9:Q10"/>
    <mergeCell ref="Q11:Q12"/>
    <mergeCell ref="Q13:Q14"/>
    <mergeCell ref="Q15:Q16"/>
    <mergeCell ref="Q17:Q18"/>
    <mergeCell ref="Q77:Q78"/>
    <mergeCell ref="Q49:Q50"/>
    <mergeCell ref="Q19:Q20"/>
    <mergeCell ref="Q97:Q98"/>
    <mergeCell ref="Q99:Q100"/>
    <mergeCell ref="Q67:Q68"/>
    <mergeCell ref="Q69:Q70"/>
    <mergeCell ref="Q71:Q72"/>
    <mergeCell ref="Q73:Q74"/>
    <mergeCell ref="Q75:Q76"/>
    <mergeCell ref="Q39:Q40"/>
    <mergeCell ref="Q41:Q42"/>
    <mergeCell ref="Q43:Q44"/>
    <mergeCell ref="Q45:Q46"/>
    <mergeCell ref="Q47:Q48"/>
    <mergeCell ref="Q101:Q102"/>
    <mergeCell ref="Q103:Q104"/>
    <mergeCell ref="Q105:Q106"/>
    <mergeCell ref="Q107:Q108"/>
    <mergeCell ref="Q127:Q128"/>
    <mergeCell ref="Q129:Q130"/>
    <mergeCell ref="Q131:Q132"/>
    <mergeCell ref="Q133:Q134"/>
    <mergeCell ref="Q135:Q136"/>
    <mergeCell ref="Q137:Q138"/>
  </mergeCells>
  <conditionalFormatting sqref="N9 N3 N7 N5 N11">
    <cfRule type="colorScale" priority="13">
      <colorScale>
        <cfvo type="min"/>
        <cfvo type="max"/>
        <color rgb="FFFCFCFF"/>
        <color rgb="FFF8696B"/>
      </colorScale>
    </cfRule>
  </conditionalFormatting>
  <conditionalFormatting sqref="B33:M33 B35:M35 B37:M37 B39:M39 B41:M41">
    <cfRule type="colorScale" priority="11">
      <colorScale>
        <cfvo type="min"/>
        <cfvo type="max"/>
        <color rgb="FFFCFCFF"/>
        <color rgb="FFF8696B"/>
      </colorScale>
    </cfRule>
  </conditionalFormatting>
  <conditionalFormatting sqref="B101:M101 B99:M99 B97:M97 B95:M95 B93:M93">
    <cfRule type="colorScale" priority="10">
      <colorScale>
        <cfvo type="min"/>
        <cfvo type="max"/>
        <color rgb="FFFCFCFF"/>
        <color rgb="FFF8696B"/>
      </colorScale>
    </cfRule>
  </conditionalFormatting>
  <conditionalFormatting sqref="B63:M63 B65:M65 B67:M67 B69:M69 B71:M71">
    <cfRule type="colorScale" priority="9">
      <colorScale>
        <cfvo type="min"/>
        <cfvo type="max"/>
        <color rgb="FFFCFCFF"/>
        <color rgb="FFF8696B"/>
      </colorScale>
    </cfRule>
  </conditionalFormatting>
  <conditionalFormatting sqref="R12 R10 R14 R16 R18">
    <cfRule type="colorScale" priority="6">
      <colorScale>
        <cfvo type="min"/>
        <cfvo type="max"/>
        <color rgb="FFFCFCFF"/>
        <color rgb="FFF8696B"/>
      </colorScale>
    </cfRule>
  </conditionalFormatting>
  <conditionalFormatting sqref="R42 R40 R44 R46 R48">
    <cfRule type="colorScale" priority="5">
      <colorScale>
        <cfvo type="min"/>
        <cfvo type="max"/>
        <color rgb="FFFCFCFF"/>
        <color rgb="FFF8696B"/>
      </colorScale>
    </cfRule>
  </conditionalFormatting>
  <conditionalFormatting sqref="R68 R70 R72 R74 R76">
    <cfRule type="colorScale" priority="4">
      <colorScale>
        <cfvo type="min"/>
        <cfvo type="max"/>
        <color rgb="FFFCFCFF"/>
        <color rgb="FFF8696B"/>
      </colorScale>
    </cfRule>
  </conditionalFormatting>
  <conditionalFormatting sqref="R98 R100 R102 R104 R106">
    <cfRule type="colorScale" priority="3">
      <colorScale>
        <cfvo type="min"/>
        <cfvo type="max"/>
        <color rgb="FFFCFCFF"/>
        <color rgb="FFF8696B"/>
      </colorScale>
    </cfRule>
  </conditionalFormatting>
  <conditionalFormatting sqref="R128 R130 R132 R134 R136">
    <cfRule type="colorScale" priority="2">
      <colorScale>
        <cfvo type="min"/>
        <cfvo type="max"/>
        <color rgb="FFFCFCFF"/>
        <color rgb="FFF8696B"/>
      </colorScale>
    </cfRule>
  </conditionalFormatting>
  <conditionalFormatting sqref="B123:N123 B125:N125 B127:N127 B129:N129 B131:N131">
    <cfRule type="colorScale" priority="78">
      <colorScale>
        <cfvo type="min"/>
        <cfvo type="max"/>
        <color rgb="FFFCFCFF"/>
        <color rgb="FFF8696B"/>
      </colorScale>
    </cfRule>
  </conditionalFormatting>
  <conditionalFormatting sqref="B138:M138 B9:M9 B7:M7 B5:M5 B108:M108 B48:M48 B3:M3 B11:M11 B18:M18 B20:M20 B22:M22 B24:M24 B26:M26 B50:M50 B52:M52 B54:M54 B56:M56 B78:K78 B80:K80 B82:K82 B84:K84 B86:K86 B110:M110 B112:M112 B114:M114 B116:M116 B140:M140 B142:M142 B144:M144 B146:M146">
    <cfRule type="colorScale" priority="79">
      <colorScale>
        <cfvo type="min"/>
        <cfvo type="max"/>
        <color rgb="FFFCFCFF"/>
        <color rgb="FFF8696B"/>
      </colorScale>
    </cfRule>
  </conditionalFormatting>
  <conditionalFormatting sqref="N138 N108 N18 N20 N22 N24 N26 N33 N35 N37 N39 N41 N48 N50 N52 N54 N56 L78 L80 L82 L84 L86 N110 N112 N114 N116 N140 N142 N144 N146">
    <cfRule type="colorScale" priority="109">
      <colorScale>
        <cfvo type="min"/>
        <cfvo type="max"/>
        <color rgb="FFFCFCFF"/>
        <color rgb="FFF8696B"/>
      </colorScale>
    </cfRule>
  </conditionalFormatting>
  <conditionalFormatting sqref="B138:N138 B9:N9 B7:N7 B5:N5 B140:N140 B142:N142 B144:N144 B146:N146 B123:N123 B125:N125 B127:N127 B129:N129 B131:N131 B108:N108 B110:N110 B112:N112 B114:N114 B116:N116 B93:M93 B95:M95 B97:M97 B99:M99 B101:M101 B78:L78 B80:L80 B82:L82 B84:L84 B86:L86 B63:M63 B65:M65 B67:M67 B69:M69 B71:M71 B48:N48 B50:N50 B52:N52 B54:N54 B56:N56 B33:N33 B35:N35 B37:N37 B39:N39 B41:N41 B18:N18 B20:N20 B22:N22 B24:N24 B26:N26 B3:N3 B11:N11">
    <cfRule type="colorScale" priority="139">
      <colorScale>
        <cfvo type="min"/>
        <cfvo type="max"/>
        <color rgb="FFFCFCFF"/>
        <color rgb="FFF8696B"/>
      </colorScale>
    </cfRule>
  </conditionalFormatting>
  <conditionalFormatting sqref="B138:N138 B140:N140 B142:N142 B144:N144 B146:N146 B123:N123 B125:N125 B127:N127 B129:N129 B131:N131 R128 R130 R132 R134 R136 R138 B108:N108 B110:N110 B112:N112 B114:N114 B116:N116 R98 R100 R102 R104 R106 R108 B93:M93 B95:M95 B97:M97 B99:M99 B101:M101 B78:L78 B80:L80 B82:L82 B84:L84 B86:L86 R68 R70 R72 R74 R76 R78 B71:M71 B69:M69 B67:M67 B65:M65 B63:M63 B48:N48 B50:N50 B52:N52 B54:N54 B56:N56 R40 R42 R44 R46 R48 R50 B33:N33 B35:N35 B37:N37 B39:N39 B41:N41 B18:N18 B20:N20 B22:N22 B24:N24 B26:N26 R10 R12 R14 R16 R18 R20 B3:N3 B5:N5 B7:N7 B9:N9 B11:N1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8C535-502E-49E0-88C5-9025982D217A}">
  <dimension ref="A1:V87"/>
  <sheetViews>
    <sheetView tabSelected="1" topLeftCell="L16" zoomScale="130" zoomScaleNormal="130" workbookViewId="0">
      <selection activeCell="O42" sqref="O42"/>
    </sheetView>
  </sheetViews>
  <sheetFormatPr defaultRowHeight="15" x14ac:dyDescent="0.25"/>
  <cols>
    <col min="1" max="1" width="18.140625" customWidth="1"/>
    <col min="2" max="13" width="12.7109375" customWidth="1"/>
    <col min="14" max="14" width="17" customWidth="1"/>
    <col min="15" max="15" width="19.140625" customWidth="1"/>
    <col min="17" max="17" width="23.140625" style="17" customWidth="1"/>
    <col min="18" max="18" width="18.42578125" customWidth="1"/>
  </cols>
  <sheetData>
    <row r="1" spans="1:22" ht="15.75" thickBot="1" x14ac:dyDescent="0.3">
      <c r="A1" s="1" t="s">
        <v>23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28</v>
      </c>
    </row>
    <row r="2" spans="1:22" ht="15.75" thickBot="1" x14ac:dyDescent="0.3">
      <c r="A2" s="12" t="s">
        <v>12</v>
      </c>
      <c r="B2" s="13">
        <v>95.468204336879722</v>
      </c>
      <c r="C2" s="13">
        <v>83.83493071241071</v>
      </c>
      <c r="D2" s="13">
        <v>10.583459214501509</v>
      </c>
      <c r="E2" s="13">
        <v>97.503184713375802</v>
      </c>
      <c r="F2" s="13">
        <v>0.26039244861899002</v>
      </c>
      <c r="G2" s="13">
        <v>67.275864773707738</v>
      </c>
      <c r="H2" s="13">
        <v>81.31915258598508</v>
      </c>
      <c r="I2" s="13">
        <v>65.728741345641751</v>
      </c>
      <c r="J2" s="13">
        <v>19.706662505851146</v>
      </c>
      <c r="K2" s="13">
        <v>2.3470153252598864</v>
      </c>
      <c r="L2" s="13">
        <v>30.850738665308203</v>
      </c>
      <c r="M2" s="13">
        <v>91.956521739130437</v>
      </c>
      <c r="N2" s="14">
        <v>56.692116312724103</v>
      </c>
    </row>
    <row r="3" spans="1:22" ht="15.75" thickBot="1" x14ac:dyDescent="0.3">
      <c r="A3" s="12" t="s">
        <v>14</v>
      </c>
      <c r="B3" s="13">
        <v>2.2902623243726143</v>
      </c>
      <c r="C3" s="13">
        <v>1.0744154813503448</v>
      </c>
      <c r="D3" s="13">
        <v>52.218655589123863</v>
      </c>
      <c r="E3" s="13">
        <v>0</v>
      </c>
      <c r="F3" s="13">
        <v>28.940760717939177</v>
      </c>
      <c r="G3" s="13">
        <v>1.3726566789552122</v>
      </c>
      <c r="H3" s="13">
        <v>0.81482116819624317</v>
      </c>
      <c r="I3" s="13">
        <v>17.486241789454997</v>
      </c>
      <c r="J3" s="13">
        <v>70.057731315337804</v>
      </c>
      <c r="K3" s="13">
        <v>47.551173507662632</v>
      </c>
      <c r="L3" s="13">
        <v>32.511462047885885</v>
      </c>
      <c r="M3" s="13">
        <v>1.2608695652173914</v>
      </c>
      <c r="N3" s="14">
        <v>19.986170220349734</v>
      </c>
      <c r="U3" t="s">
        <v>36</v>
      </c>
      <c r="V3" t="s">
        <v>37</v>
      </c>
    </row>
    <row r="4" spans="1:22" ht="15.75" thickBot="1" x14ac:dyDescent="0.3">
      <c r="A4" s="12" t="s">
        <v>15</v>
      </c>
      <c r="B4" s="13">
        <v>8.1214976041582062E-3</v>
      </c>
      <c r="C4" s="13">
        <v>0</v>
      </c>
      <c r="D4" s="13">
        <v>11.149924471299094</v>
      </c>
      <c r="E4" s="13">
        <v>0</v>
      </c>
      <c r="F4" s="13">
        <v>48.693387891751136</v>
      </c>
      <c r="G4" s="13">
        <v>7.8437524511726399E-3</v>
      </c>
      <c r="H4" s="13">
        <v>0</v>
      </c>
      <c r="I4" s="13">
        <v>0.18640156222261672</v>
      </c>
      <c r="J4" s="13">
        <v>1.5525042908410047</v>
      </c>
      <c r="K4" s="13">
        <v>21.744721894759405</v>
      </c>
      <c r="L4" s="13">
        <v>22.710137544574629</v>
      </c>
      <c r="M4" s="13">
        <v>0</v>
      </c>
      <c r="N4" s="14">
        <v>7.7682014870577509</v>
      </c>
      <c r="Q4" s="1" t="s">
        <v>29</v>
      </c>
      <c r="R4" s="1" t="s">
        <v>30</v>
      </c>
      <c r="U4" s="12" t="s">
        <v>12</v>
      </c>
      <c r="V4">
        <v>55</v>
      </c>
    </row>
    <row r="5" spans="1:22" ht="15.75" thickBot="1" x14ac:dyDescent="0.3">
      <c r="A5" s="12" t="s">
        <v>13</v>
      </c>
      <c r="B5" s="13">
        <v>2.1521968651019248</v>
      </c>
      <c r="C5" s="13">
        <v>15.084549172822173</v>
      </c>
      <c r="D5" s="13">
        <v>0.88746223564954685</v>
      </c>
      <c r="E5" s="13">
        <v>2.4968152866242037</v>
      </c>
      <c r="F5" s="13">
        <v>0.13949595461731609</v>
      </c>
      <c r="G5" s="13">
        <v>31.343634794885872</v>
      </c>
      <c r="H5" s="13">
        <v>17.866026245818681</v>
      </c>
      <c r="I5" s="13">
        <v>16.29682229717735</v>
      </c>
      <c r="J5" s="13">
        <v>7.5908878140115457</v>
      </c>
      <c r="K5" s="13">
        <v>1.9612045868610009</v>
      </c>
      <c r="L5" s="13">
        <v>5.4304635761589406</v>
      </c>
      <c r="M5" s="13">
        <v>6.7826086956521747</v>
      </c>
      <c r="N5" s="14">
        <v>9.4876565652245191</v>
      </c>
      <c r="Q5" s="12" t="s">
        <v>12</v>
      </c>
      <c r="R5" s="14">
        <v>61.846573183146688</v>
      </c>
      <c r="U5" s="12" t="s">
        <v>14</v>
      </c>
      <c r="V5">
        <v>19</v>
      </c>
    </row>
    <row r="6" spans="1:22" ht="15.75" thickBot="1" x14ac:dyDescent="0.3">
      <c r="A6" s="12" t="s">
        <v>17</v>
      </c>
      <c r="B6" s="13">
        <v>8.1214976041582065E-2</v>
      </c>
      <c r="C6" s="13">
        <v>6.1046334167633234E-3</v>
      </c>
      <c r="D6" s="13">
        <v>25.160498489425979</v>
      </c>
      <c r="E6" s="13">
        <v>0</v>
      </c>
      <c r="F6" s="13">
        <v>21.965962987073375</v>
      </c>
      <c r="G6" s="13">
        <v>0</v>
      </c>
      <c r="H6" s="13">
        <v>0</v>
      </c>
      <c r="I6" s="13">
        <v>0.30179300550328425</v>
      </c>
      <c r="J6" s="13">
        <v>1.0922140739584958</v>
      </c>
      <c r="K6" s="13">
        <v>26.395884685457077</v>
      </c>
      <c r="L6" s="13">
        <v>8.4971981660723372</v>
      </c>
      <c r="M6" s="13">
        <v>0</v>
      </c>
      <c r="N6" s="14">
        <v>6.0658554146438828</v>
      </c>
      <c r="Q6" s="12" t="s">
        <v>14</v>
      </c>
      <c r="R6" s="14">
        <v>17.678315357537716</v>
      </c>
      <c r="U6" s="12" t="s">
        <v>35</v>
      </c>
      <c r="V6">
        <v>7</v>
      </c>
    </row>
    <row r="7" spans="1:22" ht="15.75" thickBot="1" x14ac:dyDescent="0.3">
      <c r="Q7" s="12" t="s">
        <v>15</v>
      </c>
      <c r="R7" s="14">
        <v>4.0945875575280191</v>
      </c>
      <c r="U7" s="12" t="s">
        <v>17</v>
      </c>
      <c r="V7">
        <v>19</v>
      </c>
    </row>
    <row r="8" spans="1:22" ht="15.75" thickBot="1" x14ac:dyDescent="0.3">
      <c r="Q8" s="12" t="s">
        <v>13</v>
      </c>
      <c r="R8" s="14">
        <v>10.059486669450218</v>
      </c>
      <c r="U8" s="12"/>
    </row>
    <row r="9" spans="1:22" ht="15.75" thickBot="1" x14ac:dyDescent="0.3">
      <c r="Q9" s="12" t="s">
        <v>17</v>
      </c>
      <c r="R9" s="14">
        <v>2.9572568576213776</v>
      </c>
    </row>
    <row r="10" spans="1:22" ht="15.75" thickBot="1" x14ac:dyDescent="0.3">
      <c r="A10" s="1" t="s">
        <v>18</v>
      </c>
      <c r="B10" s="1" t="s">
        <v>0</v>
      </c>
      <c r="C10" s="1" t="s">
        <v>1</v>
      </c>
      <c r="D10" s="1" t="s">
        <v>2</v>
      </c>
      <c r="E10" s="1" t="s">
        <v>3</v>
      </c>
      <c r="F10" s="1" t="s">
        <v>4</v>
      </c>
      <c r="G10" s="1" t="s">
        <v>5</v>
      </c>
      <c r="H10" s="1" t="s">
        <v>6</v>
      </c>
      <c r="I10" s="1" t="s">
        <v>7</v>
      </c>
      <c r="J10" s="1" t="s">
        <v>8</v>
      </c>
      <c r="K10" s="1" t="s">
        <v>9</v>
      </c>
      <c r="L10" s="1" t="s">
        <v>10</v>
      </c>
      <c r="M10" s="1" t="s">
        <v>11</v>
      </c>
      <c r="N10" s="1" t="s">
        <v>28</v>
      </c>
      <c r="Q10" s="12" t="s">
        <v>16</v>
      </c>
      <c r="R10" s="14">
        <v>3.3637803747159758</v>
      </c>
    </row>
    <row r="11" spans="1:22" ht="15.75" thickBot="1" x14ac:dyDescent="0.3">
      <c r="A11" s="12" t="s">
        <v>12</v>
      </c>
      <c r="B11" s="13">
        <v>4.4656372994247659</v>
      </c>
      <c r="C11" s="13">
        <v>12.564980347407126</v>
      </c>
      <c r="D11" s="13">
        <v>65.358744394618839</v>
      </c>
      <c r="E11" s="13">
        <v>92.145962903847206</v>
      </c>
      <c r="F11" s="13">
        <v>90.298170318500112</v>
      </c>
      <c r="G11" s="13">
        <v>65.40398260471504</v>
      </c>
      <c r="H11" s="13">
        <v>95.250737463126839</v>
      </c>
      <c r="I11" s="13">
        <v>32.054247266610595</v>
      </c>
      <c r="J11" s="13">
        <v>96.202943858277976</v>
      </c>
      <c r="K11" s="13">
        <v>1.2837209302325581</v>
      </c>
      <c r="L11" s="13">
        <v>68.646616541353382</v>
      </c>
      <c r="M11" s="13">
        <v>65.39747877540519</v>
      </c>
      <c r="N11" s="14">
        <v>59.654245279384909</v>
      </c>
    </row>
    <row r="12" spans="1:22" ht="15.75" thickBot="1" x14ac:dyDescent="0.3">
      <c r="A12" s="12" t="s">
        <v>14</v>
      </c>
      <c r="B12" s="13">
        <v>45.110505600968814</v>
      </c>
      <c r="C12" s="13">
        <v>44.288068974261442</v>
      </c>
      <c r="D12" s="13">
        <v>4.6150971599402091</v>
      </c>
      <c r="E12" s="13">
        <v>0.69348890968132537</v>
      </c>
      <c r="F12" s="13">
        <v>2.8235825615541001</v>
      </c>
      <c r="G12" s="13">
        <v>0.98420691233691915</v>
      </c>
      <c r="H12" s="13">
        <v>1.5781710914454277</v>
      </c>
      <c r="I12" s="13">
        <v>26.839781328847774</v>
      </c>
      <c r="J12" s="13">
        <v>0.43636837306239418</v>
      </c>
      <c r="K12" s="13">
        <v>60.285271317829455</v>
      </c>
      <c r="L12" s="13">
        <v>20.3609022556391</v>
      </c>
      <c r="M12" s="13">
        <v>5.8657062001543609</v>
      </c>
      <c r="N12" s="14">
        <v>17.750745360276728</v>
      </c>
    </row>
    <row r="13" spans="1:22" ht="15.75" thickBot="1" x14ac:dyDescent="0.3">
      <c r="A13" s="12" t="s">
        <v>15</v>
      </c>
      <c r="B13" s="13">
        <v>19.64880411746897</v>
      </c>
      <c r="C13" s="13">
        <v>14.225941422594143</v>
      </c>
      <c r="D13" s="13">
        <v>0.11210762331838565</v>
      </c>
      <c r="E13" s="13">
        <v>0</v>
      </c>
      <c r="F13" s="13">
        <v>3.3882990738649199E-2</v>
      </c>
      <c r="G13" s="13">
        <v>0</v>
      </c>
      <c r="H13" s="13">
        <v>4.4247787610619468E-2</v>
      </c>
      <c r="I13" s="13">
        <v>23.896131202691336</v>
      </c>
      <c r="J13" s="13">
        <v>0</v>
      </c>
      <c r="K13" s="13">
        <v>30.970542635658916</v>
      </c>
      <c r="L13" s="13">
        <v>0.2857142857142857</v>
      </c>
      <c r="M13" s="13">
        <v>6.4316953949060965E-2</v>
      </c>
      <c r="N13" s="14">
        <v>7.5098418372456717</v>
      </c>
    </row>
    <row r="14" spans="1:22" ht="15.75" thickBot="1" x14ac:dyDescent="0.3">
      <c r="A14" s="12" t="s">
        <v>13</v>
      </c>
      <c r="B14" s="13">
        <v>3.6633363608840446</v>
      </c>
      <c r="C14" s="13">
        <v>1.889184734373019</v>
      </c>
      <c r="D14" s="13">
        <v>29.77391629297459</v>
      </c>
      <c r="E14" s="13">
        <v>7.1605481864714617</v>
      </c>
      <c r="F14" s="13">
        <v>6.7427151569911903</v>
      </c>
      <c r="G14" s="13">
        <v>33.611810482948044</v>
      </c>
      <c r="H14" s="13">
        <v>3.0678466076696163</v>
      </c>
      <c r="I14" s="13">
        <v>9.198906644238857</v>
      </c>
      <c r="J14" s="13">
        <v>3.3541748078676568</v>
      </c>
      <c r="K14" s="13">
        <v>0.4217054263565892</v>
      </c>
      <c r="L14" s="13">
        <v>10.578947368421053</v>
      </c>
      <c r="M14" s="13">
        <v>28.479547208644195</v>
      </c>
      <c r="N14" s="14">
        <v>10.554455598098658</v>
      </c>
    </row>
    <row r="15" spans="1:22" ht="15.75" thickBot="1" x14ac:dyDescent="0.3">
      <c r="A15" s="12" t="s">
        <v>17</v>
      </c>
      <c r="B15" s="13">
        <v>27.111716621253407</v>
      </c>
      <c r="C15" s="13">
        <v>27.031824521364271</v>
      </c>
      <c r="D15" s="13">
        <v>0.14013452914798205</v>
      </c>
      <c r="E15" s="13">
        <v>0</v>
      </c>
      <c r="F15" s="13">
        <v>0.10164897221594758</v>
      </c>
      <c r="G15" s="13">
        <v>0</v>
      </c>
      <c r="H15" s="13">
        <v>5.8997050147492625E-2</v>
      </c>
      <c r="I15" s="13">
        <v>8.0109335576114375</v>
      </c>
      <c r="J15" s="13">
        <v>6.5129607919760324E-3</v>
      </c>
      <c r="K15" s="13">
        <v>7.0387596899224807</v>
      </c>
      <c r="L15" s="13">
        <v>0.12781954887218044</v>
      </c>
      <c r="M15" s="13">
        <v>0.19295086184718291</v>
      </c>
      <c r="N15" s="14">
        <v>4.53071192499403</v>
      </c>
    </row>
    <row r="17" spans="1:18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</row>
    <row r="19" spans="1:18" ht="15.75" thickBot="1" x14ac:dyDescent="0.3">
      <c r="A19" s="1" t="s">
        <v>24</v>
      </c>
      <c r="B19" s="1" t="s">
        <v>0</v>
      </c>
      <c r="C19" s="1" t="s">
        <v>1</v>
      </c>
      <c r="D19" s="1" t="s">
        <v>2</v>
      </c>
      <c r="E19" s="1" t="s">
        <v>3</v>
      </c>
      <c r="F19" s="1" t="s">
        <v>4</v>
      </c>
      <c r="G19" s="1" t="s">
        <v>5</v>
      </c>
      <c r="H19" s="1" t="s">
        <v>6</v>
      </c>
      <c r="I19" s="1" t="s">
        <v>7</v>
      </c>
      <c r="J19" s="1" t="s">
        <v>8</v>
      </c>
      <c r="K19" s="1" t="s">
        <v>9</v>
      </c>
      <c r="L19" s="1" t="s">
        <v>10</v>
      </c>
      <c r="M19" s="1" t="s">
        <v>11</v>
      </c>
      <c r="N19" s="1" t="s">
        <v>28</v>
      </c>
    </row>
    <row r="20" spans="1:18" ht="15.75" thickBot="1" x14ac:dyDescent="0.3">
      <c r="A20" s="12" t="s">
        <v>12</v>
      </c>
      <c r="B20" s="13">
        <v>80.032697547683924</v>
      </c>
      <c r="C20" s="13">
        <v>95.076639290263074</v>
      </c>
      <c r="D20" s="13">
        <v>41.963406052076003</v>
      </c>
      <c r="E20" s="13">
        <v>8.1854909538029155</v>
      </c>
      <c r="F20" s="13">
        <v>99.696072319202003</v>
      </c>
      <c r="G20" s="13">
        <v>95.650339817201782</v>
      </c>
      <c r="H20" s="13">
        <v>90.720007961387267</v>
      </c>
      <c r="I20" s="13">
        <v>82.854809323364947</v>
      </c>
      <c r="J20" s="13">
        <v>1.796961837717673</v>
      </c>
      <c r="K20" s="13">
        <v>7.4659292909342287</v>
      </c>
      <c r="L20" s="13">
        <v>95.130763936682726</v>
      </c>
      <c r="M20" s="13">
        <v>0.22489282451331788</v>
      </c>
      <c r="N20" s="14">
        <v>62.624365510028632</v>
      </c>
    </row>
    <row r="21" spans="1:18" ht="15.75" thickBot="1" x14ac:dyDescent="0.3">
      <c r="A21" s="12" t="s">
        <v>14</v>
      </c>
      <c r="B21" s="13">
        <v>4.4850136239782019</v>
      </c>
      <c r="C21" s="13">
        <v>4.3919364047608593E-3</v>
      </c>
      <c r="D21" s="13">
        <v>44.060520760028147</v>
      </c>
      <c r="E21" s="13">
        <v>54.312313367293164</v>
      </c>
      <c r="F21" s="13">
        <v>0</v>
      </c>
      <c r="G21" s="13">
        <v>0</v>
      </c>
      <c r="H21" s="13">
        <v>0.73642832263521918</v>
      </c>
      <c r="I21" s="13">
        <v>4.0774015203870073</v>
      </c>
      <c r="J21" s="13">
        <v>56.44683216005928</v>
      </c>
      <c r="K21" s="13">
        <v>86.200539864375543</v>
      </c>
      <c r="L21" s="13">
        <v>0.34411562284927738</v>
      </c>
      <c r="M21" s="13">
        <v>39.988755358774334</v>
      </c>
      <c r="N21" s="14">
        <v>21.310102011203163</v>
      </c>
    </row>
    <row r="22" spans="1:18" ht="15.75" thickBot="1" x14ac:dyDescent="0.3">
      <c r="A22" s="12" t="s">
        <v>15</v>
      </c>
      <c r="B22" s="13">
        <v>0</v>
      </c>
      <c r="C22" s="13">
        <v>0</v>
      </c>
      <c r="D22" s="13">
        <v>3.9760731878958482</v>
      </c>
      <c r="E22" s="13">
        <v>16.388547338837167</v>
      </c>
      <c r="F22" s="13">
        <v>0</v>
      </c>
      <c r="G22" s="13">
        <v>0</v>
      </c>
      <c r="H22" s="13">
        <v>0</v>
      </c>
      <c r="I22" s="13">
        <v>2.5130363762015457E-2</v>
      </c>
      <c r="J22" s="13">
        <v>19.754229961714216</v>
      </c>
      <c r="K22" s="13">
        <v>2.4228059780104023</v>
      </c>
      <c r="L22" s="13">
        <v>0</v>
      </c>
      <c r="M22" s="13">
        <v>37.458711082999507</v>
      </c>
      <c r="N22" s="14">
        <v>5.6941197084768405</v>
      </c>
      <c r="Q22" s="1" t="s">
        <v>31</v>
      </c>
      <c r="R22" s="1" t="s">
        <v>30</v>
      </c>
    </row>
    <row r="23" spans="1:18" ht="15.75" thickBot="1" x14ac:dyDescent="0.3">
      <c r="A23" s="12" t="s">
        <v>13</v>
      </c>
      <c r="B23" s="13">
        <v>15.471389645776568</v>
      </c>
      <c r="C23" s="13">
        <v>4.9189687733321623</v>
      </c>
      <c r="D23" s="13">
        <v>6.7769176636171711</v>
      </c>
      <c r="E23" s="13">
        <v>2.0024591603723869</v>
      </c>
      <c r="F23" s="13">
        <v>0.30392768079800497</v>
      </c>
      <c r="G23" s="13">
        <v>4.3496601827982184</v>
      </c>
      <c r="H23" s="13">
        <v>8.5336119818878444</v>
      </c>
      <c r="I23" s="13">
        <v>12.967267701199974</v>
      </c>
      <c r="J23" s="13">
        <v>0.33963196245523031</v>
      </c>
      <c r="K23" s="13">
        <v>0.79662913950885506</v>
      </c>
      <c r="L23" s="13">
        <v>4.4907088781830691</v>
      </c>
      <c r="M23" s="13">
        <v>0.23894862604540024</v>
      </c>
      <c r="N23" s="14">
        <v>5.6141753409955815</v>
      </c>
      <c r="Q23" s="12" t="s">
        <v>12</v>
      </c>
      <c r="R23" s="14">
        <v>66.686912975758872</v>
      </c>
    </row>
    <row r="24" spans="1:18" ht="15.75" thickBot="1" x14ac:dyDescent="0.3">
      <c r="A24" s="12" t="s">
        <v>17</v>
      </c>
      <c r="B24" s="13">
        <v>1.0899182561307902E-2</v>
      </c>
      <c r="C24" s="13">
        <v>0</v>
      </c>
      <c r="D24" s="13">
        <v>3.2230823363828294</v>
      </c>
      <c r="E24" s="13">
        <v>19.111189179694364</v>
      </c>
      <c r="F24" s="13">
        <v>0</v>
      </c>
      <c r="G24" s="13">
        <v>0</v>
      </c>
      <c r="H24" s="13">
        <v>9.9517340896651246E-3</v>
      </c>
      <c r="I24" s="13">
        <v>7.5391091286046361E-2</v>
      </c>
      <c r="J24" s="13">
        <v>21.6623440780536</v>
      </c>
      <c r="K24" s="13">
        <v>3.1140957271709793</v>
      </c>
      <c r="L24" s="13">
        <v>3.4411562284927734E-2</v>
      </c>
      <c r="M24" s="13">
        <v>22.088692107667441</v>
      </c>
      <c r="N24" s="14">
        <v>4.7572374292957775</v>
      </c>
      <c r="Q24" s="12" t="s">
        <v>14</v>
      </c>
      <c r="R24" s="14">
        <v>16.240201157848144</v>
      </c>
    </row>
    <row r="25" spans="1:18" ht="15.75" thickBot="1" x14ac:dyDescent="0.3">
      <c r="Q25" s="12" t="s">
        <v>15</v>
      </c>
      <c r="R25" s="14">
        <v>3.0564967942090102</v>
      </c>
    </row>
    <row r="26" spans="1:18" ht="15.75" thickBot="1" x14ac:dyDescent="0.3">
      <c r="Q26" s="12" t="s">
        <v>13</v>
      </c>
      <c r="R26" s="14">
        <v>7.7860082676033571</v>
      </c>
    </row>
    <row r="27" spans="1:18" ht="15.75" thickBot="1" x14ac:dyDescent="0.3">
      <c r="Q27" s="12" t="s">
        <v>17</v>
      </c>
      <c r="R27" s="14">
        <v>3.1003935758357812</v>
      </c>
    </row>
    <row r="28" spans="1:18" ht="15.75" thickBot="1" x14ac:dyDescent="0.3">
      <c r="A28" s="1" t="s">
        <v>19</v>
      </c>
      <c r="B28" s="1" t="s">
        <v>0</v>
      </c>
      <c r="C28" s="1" t="s">
        <v>1</v>
      </c>
      <c r="D28" s="1" t="s">
        <v>2</v>
      </c>
      <c r="E28" s="1" t="s">
        <v>3</v>
      </c>
      <c r="F28" s="1" t="s">
        <v>4</v>
      </c>
      <c r="G28" s="1" t="s">
        <v>5</v>
      </c>
      <c r="H28" s="1" t="s">
        <v>6</v>
      </c>
      <c r="I28" s="1" t="s">
        <v>7</v>
      </c>
      <c r="J28" s="1" t="s">
        <v>8</v>
      </c>
      <c r="K28" s="1" t="s">
        <v>9</v>
      </c>
      <c r="L28" s="1" t="s">
        <v>10</v>
      </c>
      <c r="M28" s="1" t="s">
        <v>11</v>
      </c>
      <c r="N28" s="1" t="s">
        <v>28</v>
      </c>
      <c r="Q28" s="12" t="s">
        <v>16</v>
      </c>
      <c r="R28" s="14">
        <v>3.1299872287448314</v>
      </c>
    </row>
    <row r="29" spans="1:18" ht="15.75" thickBot="1" x14ac:dyDescent="0.3">
      <c r="A29" s="12" t="s">
        <v>12</v>
      </c>
      <c r="B29" s="13">
        <v>94.375848032564448</v>
      </c>
      <c r="C29" s="13">
        <v>0.60145055722625163</v>
      </c>
      <c r="D29" s="13">
        <v>97.171138822844384</v>
      </c>
      <c r="E29" s="13">
        <v>79.226847918436704</v>
      </c>
      <c r="F29" s="13">
        <v>88.612599947280557</v>
      </c>
      <c r="G29" s="13">
        <v>47.351902706943896</v>
      </c>
      <c r="H29" s="13">
        <v>90.07289879931389</v>
      </c>
      <c r="I29" s="13">
        <v>95.316007382650767</v>
      </c>
      <c r="J29" s="13">
        <v>8.6732961435847695</v>
      </c>
      <c r="K29" s="13">
        <v>5.9227671167969671</v>
      </c>
      <c r="L29" s="13">
        <v>89.501103752759377</v>
      </c>
      <c r="M29" s="13">
        <v>85.987401922864407</v>
      </c>
      <c r="N29" s="14">
        <v>64.925351542156136</v>
      </c>
    </row>
    <row r="30" spans="1:18" ht="15.75" thickBot="1" x14ac:dyDescent="0.3">
      <c r="A30" s="12" t="s">
        <v>14</v>
      </c>
      <c r="B30" s="13">
        <v>0.99728629579375838</v>
      </c>
      <c r="C30" s="13">
        <v>49.747921457633112</v>
      </c>
      <c r="D30" s="13">
        <v>1.1354262700761804</v>
      </c>
      <c r="E30" s="13">
        <v>5.5103774729942954</v>
      </c>
      <c r="F30" s="13">
        <v>1.6430893594587472</v>
      </c>
      <c r="G30" s="13">
        <v>28.913299333071791</v>
      </c>
      <c r="H30" s="13">
        <v>2.9373927958833619</v>
      </c>
      <c r="I30" s="13">
        <v>0.62353469347034463</v>
      </c>
      <c r="J30" s="13">
        <v>72.52486053844288</v>
      </c>
      <c r="K30" s="13">
        <v>58.38071547026771</v>
      </c>
      <c r="L30" s="13">
        <v>0.50772626931567333</v>
      </c>
      <c r="M30" s="13">
        <v>6.7852801414520938</v>
      </c>
      <c r="N30" s="14">
        <v>19.384970005593814</v>
      </c>
    </row>
    <row r="31" spans="1:18" ht="15.75" thickBot="1" x14ac:dyDescent="0.3">
      <c r="A31" s="12" t="s">
        <v>15</v>
      </c>
      <c r="B31" s="13">
        <v>0</v>
      </c>
      <c r="C31" s="13">
        <v>35.560764196002118</v>
      </c>
      <c r="D31" s="13">
        <v>0</v>
      </c>
      <c r="E31" s="13">
        <v>5.4618278917344339E-2</v>
      </c>
      <c r="F31" s="13">
        <v>4.3932870573763294E-3</v>
      </c>
      <c r="G31" s="13">
        <v>8.2777559827383289</v>
      </c>
      <c r="H31" s="13">
        <v>1.072041166380789E-2</v>
      </c>
      <c r="I31" s="13">
        <v>4.9882775477627572E-3</v>
      </c>
      <c r="J31" s="13">
        <v>6.5680329856900315</v>
      </c>
      <c r="K31" s="13">
        <v>16.743662639185029</v>
      </c>
      <c r="L31" s="13">
        <v>0</v>
      </c>
      <c r="M31" s="13">
        <v>1.6576417283677754E-2</v>
      </c>
      <c r="N31" s="14">
        <v>6.0027390390216615</v>
      </c>
    </row>
    <row r="32" spans="1:18" ht="15.75" thickBot="1" x14ac:dyDescent="0.3">
      <c r="A32" s="12" t="s">
        <v>13</v>
      </c>
      <c r="B32" s="13">
        <v>4.6200814111261872</v>
      </c>
      <c r="C32" s="13">
        <v>0.23881125066336462</v>
      </c>
      <c r="D32" s="13">
        <v>1.6885826580620118</v>
      </c>
      <c r="E32" s="13">
        <v>15.104988469474451</v>
      </c>
      <c r="F32" s="13">
        <v>9.7355241191459463</v>
      </c>
      <c r="G32" s="13">
        <v>4.3546488819144757</v>
      </c>
      <c r="H32" s="13">
        <v>6.9253859348198974</v>
      </c>
      <c r="I32" s="13">
        <v>4.0554696463311215</v>
      </c>
      <c r="J32" s="13">
        <v>0.70822216832403584</v>
      </c>
      <c r="K32" s="13">
        <v>0.85287846481876328</v>
      </c>
      <c r="L32" s="13">
        <v>9.9911699779249457</v>
      </c>
      <c r="M32" s="13">
        <v>7.083655652558293</v>
      </c>
      <c r="N32" s="14">
        <v>5.3975464382848211</v>
      </c>
    </row>
    <row r="33" spans="1:18" ht="15.75" thickBot="1" x14ac:dyDescent="0.3">
      <c r="A33" s="12" t="s">
        <v>17</v>
      </c>
      <c r="B33" s="13">
        <v>6.7842605156037995E-3</v>
      </c>
      <c r="C33" s="13">
        <v>13.851052538475145</v>
      </c>
      <c r="D33" s="13">
        <v>4.8522490174195739E-3</v>
      </c>
      <c r="E33" s="13">
        <v>0.10316786017720597</v>
      </c>
      <c r="F33" s="13">
        <v>4.3932870573763294E-3</v>
      </c>
      <c r="G33" s="13">
        <v>11.102393095331504</v>
      </c>
      <c r="H33" s="13">
        <v>5.3602058319039456E-2</v>
      </c>
      <c r="I33" s="13">
        <v>0</v>
      </c>
      <c r="J33" s="13">
        <v>11.525588163958282</v>
      </c>
      <c r="K33" s="13">
        <v>18.099976308931534</v>
      </c>
      <c r="L33" s="13">
        <v>0</v>
      </c>
      <c r="M33" s="13">
        <v>0.12708586584152945</v>
      </c>
      <c r="N33" s="14">
        <v>4.2893929749435795</v>
      </c>
    </row>
    <row r="35" spans="1:18" x14ac:dyDescent="0.2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</row>
    <row r="37" spans="1:18" ht="15.75" thickBot="1" x14ac:dyDescent="0.3">
      <c r="A37" s="1" t="s">
        <v>26</v>
      </c>
      <c r="B37" s="1" t="s">
        <v>0</v>
      </c>
      <c r="C37" s="1" t="s">
        <v>1</v>
      </c>
      <c r="D37" s="1" t="s">
        <v>2</v>
      </c>
      <c r="E37" s="1" t="s">
        <v>3</v>
      </c>
      <c r="F37" s="1" t="s">
        <v>4</v>
      </c>
      <c r="G37" s="1" t="s">
        <v>5</v>
      </c>
      <c r="H37" s="1" t="s">
        <v>6</v>
      </c>
      <c r="I37" s="1" t="s">
        <v>7</v>
      </c>
      <c r="J37" s="1" t="s">
        <v>8</v>
      </c>
      <c r="K37" s="1" t="s">
        <v>9</v>
      </c>
      <c r="L37" s="1" t="s">
        <v>10</v>
      </c>
      <c r="M37" s="1" t="s">
        <v>28</v>
      </c>
    </row>
    <row r="38" spans="1:18" ht="15.75" thickBot="1" x14ac:dyDescent="0.3">
      <c r="A38" s="12" t="s">
        <v>12</v>
      </c>
      <c r="B38" s="13">
        <v>97.978448659720357</v>
      </c>
      <c r="C38" s="13">
        <v>57.781753130590339</v>
      </c>
      <c r="D38" s="13">
        <v>93.916303821964192</v>
      </c>
      <c r="E38" s="13">
        <v>77.142857142857153</v>
      </c>
      <c r="F38" s="13">
        <v>60.89943785134291</v>
      </c>
      <c r="G38" s="13">
        <v>70.19867549668875</v>
      </c>
      <c r="H38" s="13">
        <v>4.4982698961937722</v>
      </c>
      <c r="I38" s="13">
        <v>93.892477203647417</v>
      </c>
      <c r="J38" s="13">
        <v>5.5876908838500698</v>
      </c>
      <c r="K38" s="13">
        <v>76.722408026755858</v>
      </c>
      <c r="L38" s="13">
        <v>56.444222277763892</v>
      </c>
      <c r="M38" s="14">
        <v>63.91920940230591</v>
      </c>
    </row>
    <row r="39" spans="1:18" ht="15.75" thickBot="1" x14ac:dyDescent="0.3">
      <c r="A39" s="12" t="s">
        <v>14</v>
      </c>
      <c r="B39" s="13">
        <v>0</v>
      </c>
      <c r="C39" s="13">
        <v>24.537865235539655</v>
      </c>
      <c r="D39" s="13">
        <v>1.5723270440251573</v>
      </c>
      <c r="E39" s="13">
        <v>8.5714285714285712</v>
      </c>
      <c r="F39" s="13">
        <v>21.653133458255258</v>
      </c>
      <c r="G39" s="13">
        <v>11.920529801324504</v>
      </c>
      <c r="H39" s="13">
        <v>47.79599819467429</v>
      </c>
      <c r="I39" s="13">
        <v>1.2727963525835866</v>
      </c>
      <c r="J39" s="13">
        <v>57.785747339194813</v>
      </c>
      <c r="K39" s="13">
        <v>13.377926421404682</v>
      </c>
      <c r="L39" s="13">
        <v>19.87003249187703</v>
      </c>
      <c r="M39" s="14">
        <v>18.850674185533624</v>
      </c>
    </row>
    <row r="40" spans="1:18" ht="15.75" thickBot="1" x14ac:dyDescent="0.3">
      <c r="A40" s="12" t="s">
        <v>15</v>
      </c>
      <c r="B40" s="13">
        <v>0</v>
      </c>
      <c r="C40" s="13">
        <v>6.4102564102564097</v>
      </c>
      <c r="D40" s="13">
        <v>0</v>
      </c>
      <c r="E40" s="13">
        <v>8.5714285714285712</v>
      </c>
      <c r="F40" s="13">
        <v>3.7268373932958565</v>
      </c>
      <c r="G40" s="13">
        <v>5.9602649006622519</v>
      </c>
      <c r="H40" s="13">
        <v>25.515270046637578</v>
      </c>
      <c r="I40" s="13">
        <v>0</v>
      </c>
      <c r="J40" s="13">
        <v>18.498380379453959</v>
      </c>
      <c r="K40" s="13">
        <v>0.51839464882943143</v>
      </c>
      <c r="L40" s="13">
        <v>8.122969257685579</v>
      </c>
      <c r="M40" s="14">
        <v>6.570168337009016</v>
      </c>
      <c r="Q40" s="1" t="s">
        <v>32</v>
      </c>
      <c r="R40" s="1" t="s">
        <v>30</v>
      </c>
    </row>
    <row r="41" spans="1:18" ht="15.75" thickBot="1" x14ac:dyDescent="0.3">
      <c r="A41" s="12" t="s">
        <v>13</v>
      </c>
      <c r="B41" s="13">
        <v>2.021551340279633</v>
      </c>
      <c r="C41" s="13">
        <v>4.1443053070960048</v>
      </c>
      <c r="D41" s="13">
        <v>4.5113691340106437</v>
      </c>
      <c r="E41" s="13">
        <v>2.8571428571428572</v>
      </c>
      <c r="F41" s="13">
        <v>9.9312929419113054</v>
      </c>
      <c r="G41" s="13">
        <v>5.9602649006622519</v>
      </c>
      <c r="H41" s="13">
        <v>0.58673085602527464</v>
      </c>
      <c r="I41" s="13">
        <v>4.8252279635258359</v>
      </c>
      <c r="J41" s="13">
        <v>0.57843590930124944</v>
      </c>
      <c r="K41" s="13">
        <v>9.0635451505016729</v>
      </c>
      <c r="L41" s="13">
        <v>7.3398317087394815</v>
      </c>
      <c r="M41" s="14">
        <v>4.5308617849864605</v>
      </c>
      <c r="Q41" s="12" t="s">
        <v>12</v>
      </c>
      <c r="R41" s="14">
        <v>68.124399118431441</v>
      </c>
    </row>
    <row r="42" spans="1:18" ht="15.75" thickBot="1" x14ac:dyDescent="0.3">
      <c r="A42" s="12" t="s">
        <v>17</v>
      </c>
      <c r="B42" s="13">
        <v>0</v>
      </c>
      <c r="C42" s="13">
        <v>7.1258199165175906</v>
      </c>
      <c r="D42" s="13">
        <v>0</v>
      </c>
      <c r="E42" s="13">
        <v>2.8571428571428572</v>
      </c>
      <c r="F42" s="13">
        <v>3.7892983551946702</v>
      </c>
      <c r="G42" s="13">
        <v>5.9602649006622519</v>
      </c>
      <c r="H42" s="13">
        <v>21.603731006469083</v>
      </c>
      <c r="I42" s="13">
        <v>9.4984802431610938E-3</v>
      </c>
      <c r="J42" s="13">
        <v>17.549745488199907</v>
      </c>
      <c r="K42" s="13">
        <v>0.31772575250836121</v>
      </c>
      <c r="L42" s="13">
        <v>8.222944263934016</v>
      </c>
      <c r="M42" s="14">
        <v>6.1290862901649863</v>
      </c>
      <c r="Q42" s="12" t="s">
        <v>14</v>
      </c>
      <c r="R42" s="14">
        <v>15.349812481643832</v>
      </c>
    </row>
    <row r="43" spans="1:18" ht="15.75" thickBot="1" x14ac:dyDescent="0.3">
      <c r="Q43" s="12" t="s">
        <v>15</v>
      </c>
      <c r="R43" s="14">
        <v>3.250252557265342</v>
      </c>
    </row>
    <row r="44" spans="1:18" ht="15.75" thickBot="1" x14ac:dyDescent="0.3">
      <c r="Q44" s="12" t="s">
        <v>13</v>
      </c>
      <c r="R44" s="14">
        <v>6.3646005658227613</v>
      </c>
    </row>
    <row r="45" spans="1:18" ht="15.75" thickBot="1" x14ac:dyDescent="0.3">
      <c r="Q45" s="12" t="s">
        <v>17</v>
      </c>
      <c r="R45" s="14">
        <v>4.0317037123358972</v>
      </c>
    </row>
    <row r="46" spans="1:18" ht="15.75" thickBot="1" x14ac:dyDescent="0.3">
      <c r="A46" s="1" t="s">
        <v>20</v>
      </c>
      <c r="B46" s="1" t="s">
        <v>0</v>
      </c>
      <c r="C46" s="1" t="s">
        <v>1</v>
      </c>
      <c r="D46" s="1" t="s">
        <v>2</v>
      </c>
      <c r="E46" s="1" t="s">
        <v>3</v>
      </c>
      <c r="F46" s="1" t="s">
        <v>4</v>
      </c>
      <c r="G46" s="1" t="s">
        <v>5</v>
      </c>
      <c r="H46" s="1" t="s">
        <v>6</v>
      </c>
      <c r="I46" s="1" t="s">
        <v>7</v>
      </c>
      <c r="J46" s="1" t="s">
        <v>8</v>
      </c>
      <c r="K46" s="1" t="s">
        <v>9</v>
      </c>
      <c r="L46" s="1" t="s">
        <v>28</v>
      </c>
      <c r="Q46" s="12" t="s">
        <v>16</v>
      </c>
      <c r="R46" s="14">
        <v>2.8792315645007243</v>
      </c>
    </row>
    <row r="47" spans="1:18" ht="15.75" thickBot="1" x14ac:dyDescent="0.3">
      <c r="A47" s="12" t="s">
        <v>12</v>
      </c>
      <c r="B47" s="13">
        <v>94.31163106137673</v>
      </c>
      <c r="C47" s="13">
        <v>69.206745783885069</v>
      </c>
      <c r="D47" s="13">
        <v>66.442679698635715</v>
      </c>
      <c r="E47" s="13">
        <v>77.142857142857153</v>
      </c>
      <c r="F47" s="13">
        <v>33.601940906333937</v>
      </c>
      <c r="G47" s="13">
        <v>89.071261086757062</v>
      </c>
      <c r="H47" s="13">
        <v>48.169336384439362</v>
      </c>
      <c r="I47" s="13">
        <v>58.575546480903199</v>
      </c>
      <c r="J47" s="13">
        <v>62.558060496204824</v>
      </c>
      <c r="K47" s="13">
        <v>58.489540885628912</v>
      </c>
      <c r="L47" s="14">
        <v>64.044783662256549</v>
      </c>
    </row>
    <row r="48" spans="1:18" ht="15.75" thickBot="1" x14ac:dyDescent="0.3">
      <c r="A48" s="12" t="s">
        <v>14</v>
      </c>
      <c r="B48" s="13">
        <v>2.4669379450661242</v>
      </c>
      <c r="C48" s="13">
        <v>16.801998750780761</v>
      </c>
      <c r="D48" s="13">
        <v>16.799022602321319</v>
      </c>
      <c r="E48" s="13">
        <v>8.5714285714285712</v>
      </c>
      <c r="F48" s="13">
        <v>29.624815873841086</v>
      </c>
      <c r="G48" s="13">
        <v>6.3309205831379352</v>
      </c>
      <c r="H48" s="13">
        <v>31.024467523323356</v>
      </c>
      <c r="I48" s="13">
        <v>14.785010809512372</v>
      </c>
      <c r="J48" s="13">
        <v>16.596805256599069</v>
      </c>
      <c r="K48" s="13">
        <v>20.551480575930452</v>
      </c>
      <c r="L48" s="14">
        <v>17.404206243277915</v>
      </c>
    </row>
    <row r="49" spans="1:18" ht="15.75" thickBot="1" x14ac:dyDescent="0.3">
      <c r="A49" s="12" t="s">
        <v>15</v>
      </c>
      <c r="B49" s="13">
        <v>0</v>
      </c>
      <c r="C49" s="13">
        <v>4.0287320424734538</v>
      </c>
      <c r="D49" s="13">
        <v>5.9254734270006111</v>
      </c>
      <c r="E49" s="13">
        <v>8.5714285714285712</v>
      </c>
      <c r="F49" s="13">
        <v>20.414175548046096</v>
      </c>
      <c r="G49" s="13">
        <v>0.24467325925170763</v>
      </c>
      <c r="H49" s="13">
        <v>9.5405738426333393</v>
      </c>
      <c r="I49" s="13">
        <v>9.6925294258947865</v>
      </c>
      <c r="J49" s="13">
        <v>9.2443638835391422</v>
      </c>
      <c r="K49" s="13">
        <v>7.8239608801955987</v>
      </c>
      <c r="L49" s="14">
        <v>7.8863821902009832</v>
      </c>
    </row>
    <row r="50" spans="1:18" ht="15.75" thickBot="1" x14ac:dyDescent="0.3">
      <c r="A50" s="12" t="s">
        <v>13</v>
      </c>
      <c r="B50" s="13">
        <v>3.2214309935571381</v>
      </c>
      <c r="C50" s="13">
        <v>4.2785758900687076</v>
      </c>
      <c r="D50" s="13">
        <v>6.6788841376501731</v>
      </c>
      <c r="E50" s="13">
        <v>2.8571428571428572</v>
      </c>
      <c r="F50" s="13">
        <v>1.6116454380036394</v>
      </c>
      <c r="G50" s="13">
        <v>4.271587317769395</v>
      </c>
      <c r="H50" s="13">
        <v>2.6931878190459426</v>
      </c>
      <c r="I50" s="13">
        <v>8.9478741292337247</v>
      </c>
      <c r="J50" s="13">
        <v>6.1402515010762428</v>
      </c>
      <c r="K50" s="13">
        <v>7.1719641401792984</v>
      </c>
      <c r="L50" s="14">
        <v>4.6286817586917364</v>
      </c>
    </row>
    <row r="51" spans="1:18" ht="15.75" thickBot="1" x14ac:dyDescent="0.3">
      <c r="A51" s="12" t="s">
        <v>17</v>
      </c>
      <c r="B51" s="13">
        <v>0</v>
      </c>
      <c r="C51" s="13">
        <v>5.683947532792005</v>
      </c>
      <c r="D51" s="13">
        <v>4.1539401343921813</v>
      </c>
      <c r="E51" s="13">
        <v>2.8571428571428572</v>
      </c>
      <c r="F51" s="13">
        <v>14.747422233775238</v>
      </c>
      <c r="G51" s="13">
        <v>8.1557753083902534E-2</v>
      </c>
      <c r="H51" s="13">
        <v>8.5724344305579994</v>
      </c>
      <c r="I51" s="13">
        <v>7.9990391544559207</v>
      </c>
      <c r="J51" s="13">
        <v>5.4605188625807184</v>
      </c>
      <c r="K51" s="13">
        <v>5.9630535180657436</v>
      </c>
      <c r="L51" s="14">
        <v>6.0359461455728187</v>
      </c>
    </row>
    <row r="53" spans="1:18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</row>
    <row r="55" spans="1:18" ht="15.75" thickBot="1" x14ac:dyDescent="0.3">
      <c r="A55" s="1" t="s">
        <v>25</v>
      </c>
      <c r="B55" s="1" t="s">
        <v>0</v>
      </c>
      <c r="C55" s="1" t="s">
        <v>1</v>
      </c>
      <c r="D55" s="1" t="s">
        <v>2</v>
      </c>
      <c r="E55" s="1" t="s">
        <v>3</v>
      </c>
      <c r="F55" s="1" t="s">
        <v>4</v>
      </c>
      <c r="G55" s="1" t="s">
        <v>5</v>
      </c>
      <c r="H55" s="1" t="s">
        <v>6</v>
      </c>
      <c r="I55" s="1" t="s">
        <v>7</v>
      </c>
      <c r="J55" s="1" t="s">
        <v>8</v>
      </c>
      <c r="K55" s="1" t="s">
        <v>9</v>
      </c>
      <c r="L55" s="1" t="s">
        <v>10</v>
      </c>
      <c r="M55" s="1" t="s">
        <v>28</v>
      </c>
    </row>
    <row r="56" spans="1:18" ht="15.75" thickBot="1" x14ac:dyDescent="0.3">
      <c r="A56" s="12" t="s">
        <v>12</v>
      </c>
      <c r="B56" s="13">
        <v>73.2</v>
      </c>
      <c r="C56" s="13">
        <v>32.741769547325099</v>
      </c>
      <c r="D56" s="13">
        <v>83.566358356635845</v>
      </c>
      <c r="E56" s="13">
        <v>1.2733446519524618</v>
      </c>
      <c r="F56" s="13">
        <v>56.132256824298345</v>
      </c>
      <c r="G56" s="13">
        <v>56.747404844290664</v>
      </c>
      <c r="H56" s="13">
        <v>23.861486978029973</v>
      </c>
      <c r="I56" s="13">
        <v>91.928889990089203</v>
      </c>
      <c r="J56" s="13">
        <v>86.564729867482157</v>
      </c>
      <c r="K56" s="13">
        <v>59.488768396591787</v>
      </c>
      <c r="L56" s="13">
        <v>97.932684093627202</v>
      </c>
      <c r="M56" s="14">
        <v>62.631612330331087</v>
      </c>
    </row>
    <row r="57" spans="1:18" ht="15.75" thickBot="1" x14ac:dyDescent="0.3">
      <c r="A57" s="12" t="s">
        <v>14</v>
      </c>
      <c r="B57" s="13">
        <v>9.6</v>
      </c>
      <c r="C57" s="13">
        <v>41.306584362139922</v>
      </c>
      <c r="D57" s="13">
        <v>2.6457302645730261</v>
      </c>
      <c r="E57" s="13">
        <v>46.264855687606108</v>
      </c>
      <c r="F57" s="13">
        <v>29.527104959630911</v>
      </c>
      <c r="G57" s="13">
        <v>13.84083044982699</v>
      </c>
      <c r="H57" s="13">
        <v>43.008875309180858</v>
      </c>
      <c r="I57" s="13">
        <v>2.5768087215064419</v>
      </c>
      <c r="J57" s="13">
        <v>6.9317023445463812</v>
      </c>
      <c r="K57" s="13">
        <v>16.483346243222307</v>
      </c>
      <c r="L57" s="13">
        <v>0</v>
      </c>
      <c r="M57" s="14">
        <v>19.028288722567552</v>
      </c>
    </row>
    <row r="58" spans="1:18" ht="15.75" thickBot="1" x14ac:dyDescent="0.3">
      <c r="A58" s="12" t="s">
        <v>15</v>
      </c>
      <c r="B58" s="13">
        <v>3.1</v>
      </c>
      <c r="C58" s="13">
        <v>11.728395061728394</v>
      </c>
      <c r="D58" s="13">
        <v>0.73134007313400728</v>
      </c>
      <c r="E58" s="13">
        <v>25.240520656479909</v>
      </c>
      <c r="F58" s="13">
        <v>5.1903114186851207</v>
      </c>
      <c r="G58" s="13">
        <v>9.688581314878892</v>
      </c>
      <c r="H58" s="13">
        <v>17.874290702749889</v>
      </c>
      <c r="I58" s="13">
        <v>0</v>
      </c>
      <c r="J58" s="13">
        <v>0</v>
      </c>
      <c r="K58" s="13">
        <v>5.5615801704105339</v>
      </c>
      <c r="L58" s="13">
        <v>0</v>
      </c>
      <c r="M58" s="14">
        <v>6.9643536724597235</v>
      </c>
      <c r="Q58" s="1" t="s">
        <v>33</v>
      </c>
      <c r="R58" s="1" t="s">
        <v>30</v>
      </c>
    </row>
    <row r="59" spans="1:18" ht="15.75" thickBot="1" x14ac:dyDescent="0.3">
      <c r="A59" s="12" t="s">
        <v>13</v>
      </c>
      <c r="B59" s="13">
        <v>8.3000000000000007</v>
      </c>
      <c r="C59" s="13">
        <v>3.2407407407407405</v>
      </c>
      <c r="D59" s="13">
        <v>13.013551301355131</v>
      </c>
      <c r="E59" s="13">
        <v>1.3582342954159592</v>
      </c>
      <c r="F59" s="13">
        <v>5.0749711649365628</v>
      </c>
      <c r="G59" s="13">
        <v>11.418685121107266</v>
      </c>
      <c r="H59" s="13">
        <v>3.3609777389786122</v>
      </c>
      <c r="I59" s="13">
        <v>5.4943012884043609</v>
      </c>
      <c r="J59" s="13">
        <v>6.4220183486238538</v>
      </c>
      <c r="K59" s="13">
        <v>13.384972889233152</v>
      </c>
      <c r="L59" s="13">
        <v>2.0673159063728002</v>
      </c>
      <c r="M59" s="14">
        <v>5.828999112013193</v>
      </c>
      <c r="Q59" s="12" t="s">
        <v>12</v>
      </c>
      <c r="R59" s="14">
        <v>68.192011225999735</v>
      </c>
    </row>
    <row r="60" spans="1:18" ht="15.75" thickBot="1" x14ac:dyDescent="0.3">
      <c r="A60" s="12" t="s">
        <v>17</v>
      </c>
      <c r="B60" s="13">
        <v>5.8000000000000007</v>
      </c>
      <c r="C60" s="13">
        <v>10.982510288065845</v>
      </c>
      <c r="D60" s="13">
        <v>4.3020004302000432E-2</v>
      </c>
      <c r="E60" s="13">
        <v>25.863044708545559</v>
      </c>
      <c r="F60" s="13">
        <v>4.0753556324490585</v>
      </c>
      <c r="G60" s="13">
        <v>8.3044982698961931</v>
      </c>
      <c r="H60" s="13">
        <v>11.894369271060672</v>
      </c>
      <c r="I60" s="13">
        <v>0</v>
      </c>
      <c r="J60" s="13">
        <v>8.1549439347604488E-2</v>
      </c>
      <c r="K60" s="13">
        <v>5.0813323005422157</v>
      </c>
      <c r="L60" s="13">
        <v>0</v>
      </c>
      <c r="M60" s="14">
        <v>5.5467461626284411</v>
      </c>
      <c r="Q60" s="12" t="s">
        <v>14</v>
      </c>
      <c r="R60" s="14">
        <v>15.579909950182024</v>
      </c>
    </row>
    <row r="61" spans="1:18" ht="15.75" thickBot="1" x14ac:dyDescent="0.3">
      <c r="Q61" s="12" t="s">
        <v>15</v>
      </c>
      <c r="R61" s="14">
        <v>3.4861964276930819</v>
      </c>
    </row>
    <row r="62" spans="1:18" ht="15.75" thickBot="1" x14ac:dyDescent="0.3">
      <c r="Q62" s="12" t="s">
        <v>13</v>
      </c>
      <c r="R62" s="14">
        <v>6.6770949778775774</v>
      </c>
    </row>
    <row r="63" spans="1:18" ht="15.75" thickBot="1" x14ac:dyDescent="0.3">
      <c r="Q63" s="12" t="s">
        <v>17</v>
      </c>
      <c r="R63" s="14">
        <v>3.073780482387761</v>
      </c>
    </row>
    <row r="64" spans="1:18" ht="15.75" thickBot="1" x14ac:dyDescent="0.3">
      <c r="A64" s="1" t="s">
        <v>21</v>
      </c>
      <c r="B64" s="1" t="s">
        <v>0</v>
      </c>
      <c r="C64" s="1" t="s">
        <v>1</v>
      </c>
      <c r="D64" s="1" t="s">
        <v>2</v>
      </c>
      <c r="E64" s="1" t="s">
        <v>3</v>
      </c>
      <c r="F64" s="1" t="s">
        <v>4</v>
      </c>
      <c r="G64" s="1" t="s">
        <v>5</v>
      </c>
      <c r="H64" s="1" t="s">
        <v>6</v>
      </c>
      <c r="I64" s="1" t="s">
        <v>7</v>
      </c>
      <c r="J64" s="1" t="s">
        <v>8</v>
      </c>
      <c r="K64" s="1" t="s">
        <v>9</v>
      </c>
      <c r="L64" s="1" t="s">
        <v>10</v>
      </c>
      <c r="M64" s="1" t="s">
        <v>11</v>
      </c>
      <c r="N64" s="1" t="s">
        <v>28</v>
      </c>
      <c r="Q64" s="12" t="s">
        <v>16</v>
      </c>
      <c r="R64" s="14">
        <v>2.991006935859819</v>
      </c>
    </row>
    <row r="65" spans="1:18" ht="15.75" thickBot="1" x14ac:dyDescent="0.3">
      <c r="A65" s="12" t="s">
        <v>12</v>
      </c>
      <c r="B65" s="13">
        <v>54.060742407199101</v>
      </c>
      <c r="C65" s="13">
        <v>92.770657074826488</v>
      </c>
      <c r="D65" s="13">
        <v>65.861844954525779</v>
      </c>
      <c r="E65" s="13">
        <v>78.893280632411063</v>
      </c>
      <c r="F65" s="13">
        <v>0</v>
      </c>
      <c r="G65" s="13">
        <v>59.727443609022558</v>
      </c>
      <c r="H65" s="13">
        <v>72.149768615902403</v>
      </c>
      <c r="I65" s="13">
        <v>30.683918669131238</v>
      </c>
      <c r="J65" s="13">
        <v>76.995305164319248</v>
      </c>
      <c r="K65" s="13">
        <v>63.131656469521872</v>
      </c>
      <c r="L65" s="13">
        <v>15.654155686916887</v>
      </c>
      <c r="M65" s="13">
        <v>92.175721341304921</v>
      </c>
      <c r="N65" s="14">
        <v>63.721105212556949</v>
      </c>
    </row>
    <row r="66" spans="1:18" ht="15.75" thickBot="1" x14ac:dyDescent="0.3">
      <c r="A66" s="12" t="s">
        <v>14</v>
      </c>
      <c r="B66" s="13">
        <v>23.847019122609677</v>
      </c>
      <c r="C66" s="13">
        <v>1.3374537717209585</v>
      </c>
      <c r="D66" s="13">
        <v>12.39714161974881</v>
      </c>
      <c r="E66" s="13">
        <v>4.6903820816864297</v>
      </c>
      <c r="F66" s="13">
        <v>34.210526315789473</v>
      </c>
      <c r="G66" s="13">
        <v>20.676691729323306</v>
      </c>
      <c r="H66" s="13">
        <v>16.954143878838874</v>
      </c>
      <c r="I66" s="13">
        <v>33.789279112754159</v>
      </c>
      <c r="J66" s="13">
        <v>6.103286384976526</v>
      </c>
      <c r="K66" s="13">
        <v>13.007024699750735</v>
      </c>
      <c r="L66" s="13">
        <v>42.3260451534791</v>
      </c>
      <c r="M66" s="13">
        <v>2.5214452820379516</v>
      </c>
      <c r="N66" s="14">
        <v>16.529420780559853</v>
      </c>
    </row>
    <row r="67" spans="1:18" ht="15.75" thickBot="1" x14ac:dyDescent="0.3">
      <c r="A67" s="12" t="s">
        <v>15</v>
      </c>
      <c r="B67" s="13">
        <v>8.4139482564679415</v>
      </c>
      <c r="C67" s="13">
        <v>0</v>
      </c>
      <c r="D67" s="13">
        <v>3.6271113035946296</v>
      </c>
      <c r="E67" s="13">
        <v>2.8458498023715415</v>
      </c>
      <c r="F67" s="13">
        <v>34.210526315789473</v>
      </c>
      <c r="G67" s="13">
        <v>8.2706766917293226</v>
      </c>
      <c r="H67" s="13">
        <v>4.7398681811807597</v>
      </c>
      <c r="I67" s="13">
        <v>15.341959334565619</v>
      </c>
      <c r="J67" s="13">
        <v>0.93896713615023475</v>
      </c>
      <c r="K67" s="13">
        <v>5.6650804441423075</v>
      </c>
      <c r="L67" s="13">
        <v>22.91859554162809</v>
      </c>
      <c r="M67" s="13">
        <v>2.5994281258123211E-2</v>
      </c>
      <c r="N67" s="14">
        <v>7.3053825467820372</v>
      </c>
    </row>
    <row r="68" spans="1:18" ht="15.75" thickBot="1" x14ac:dyDescent="0.3">
      <c r="A68" s="12" t="s">
        <v>13</v>
      </c>
      <c r="B68" s="13">
        <v>4.2069741282339708</v>
      </c>
      <c r="C68" s="13">
        <v>5.8918891534525555</v>
      </c>
      <c r="D68" s="13">
        <v>14.302728453876137</v>
      </c>
      <c r="E68" s="13">
        <v>13.043478260869565</v>
      </c>
      <c r="F68" s="13">
        <v>0</v>
      </c>
      <c r="G68" s="13">
        <v>4.0883458646616546</v>
      </c>
      <c r="H68" s="13">
        <v>1.7388865516757817</v>
      </c>
      <c r="I68" s="13">
        <v>2.9205175600739373</v>
      </c>
      <c r="J68" s="13">
        <v>15.492957746478872</v>
      </c>
      <c r="K68" s="13">
        <v>8.067074552458644</v>
      </c>
      <c r="L68" s="13">
        <v>1.6879139662417206</v>
      </c>
      <c r="M68" s="13">
        <v>5.2768390953990121</v>
      </c>
      <c r="N68" s="14">
        <v>5.9705443854589024</v>
      </c>
    </row>
    <row r="69" spans="1:18" ht="15.75" thickBot="1" x14ac:dyDescent="0.3">
      <c r="A69" s="12" t="s">
        <v>17</v>
      </c>
      <c r="B69" s="13">
        <v>9.4713160854893133</v>
      </c>
      <c r="C69" s="13">
        <v>0</v>
      </c>
      <c r="D69" s="13">
        <v>3.8111736682546553</v>
      </c>
      <c r="E69" s="13">
        <v>0.5270092226613966</v>
      </c>
      <c r="F69" s="13">
        <v>31.578947368421051</v>
      </c>
      <c r="G69" s="13">
        <v>7.2368421052631584</v>
      </c>
      <c r="H69" s="13">
        <v>4.4173327724021876</v>
      </c>
      <c r="I69" s="13">
        <v>17.264325323475045</v>
      </c>
      <c r="J69" s="13">
        <v>0.46948356807511737</v>
      </c>
      <c r="K69" s="13">
        <v>10.129163834126444</v>
      </c>
      <c r="L69" s="13">
        <v>17.413289651734207</v>
      </c>
      <c r="M69" s="13">
        <v>0</v>
      </c>
      <c r="N69" s="14">
        <v>6.473547074642255</v>
      </c>
    </row>
    <row r="71" spans="1:18" x14ac:dyDescent="0.2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</row>
    <row r="73" spans="1:18" ht="15.75" thickBot="1" x14ac:dyDescent="0.3">
      <c r="A73" s="1" t="s">
        <v>27</v>
      </c>
      <c r="B73" s="1" t="s">
        <v>0</v>
      </c>
      <c r="C73" s="1" t="s">
        <v>1</v>
      </c>
      <c r="D73" s="1" t="s">
        <v>2</v>
      </c>
      <c r="E73" s="1" t="s">
        <v>3</v>
      </c>
      <c r="F73" s="1" t="s">
        <v>4</v>
      </c>
      <c r="G73" s="1" t="s">
        <v>5</v>
      </c>
      <c r="H73" s="1" t="s">
        <v>6</v>
      </c>
      <c r="I73" s="1" t="s">
        <v>7</v>
      </c>
      <c r="J73" s="1" t="s">
        <v>8</v>
      </c>
      <c r="K73" s="1" t="s">
        <v>9</v>
      </c>
      <c r="L73" s="1" t="s">
        <v>10</v>
      </c>
      <c r="M73" s="1" t="s">
        <v>11</v>
      </c>
      <c r="N73" s="1" t="s">
        <v>28</v>
      </c>
    </row>
    <row r="74" spans="1:18" ht="15.75" thickBot="1" x14ac:dyDescent="0.3">
      <c r="A74" s="12" t="s">
        <v>12</v>
      </c>
      <c r="B74" s="13">
        <v>84.26146010186757</v>
      </c>
      <c r="C74" s="13">
        <v>2.1811284969179705</v>
      </c>
      <c r="D74" s="13">
        <v>20.94281972937582</v>
      </c>
      <c r="E74" s="13">
        <v>99.629629629629633</v>
      </c>
      <c r="F74" s="13">
        <v>62.545871559633028</v>
      </c>
      <c r="G74" s="13">
        <v>44.674100262895479</v>
      </c>
      <c r="H74" s="13">
        <v>1.1478910838227443</v>
      </c>
      <c r="I74" s="13">
        <v>9.8203221809169765</v>
      </c>
      <c r="J74" s="13">
        <v>58.474353928899383</v>
      </c>
      <c r="K74" s="13">
        <v>48.771243428291967</v>
      </c>
      <c r="L74" s="13">
        <v>68.158468244084673</v>
      </c>
      <c r="M74" s="13">
        <v>33.918441614042599</v>
      </c>
      <c r="N74" s="14">
        <v>42.257898259190597</v>
      </c>
    </row>
    <row r="75" spans="1:18" ht="15.75" thickBot="1" x14ac:dyDescent="0.3">
      <c r="A75" s="12" t="s">
        <v>14</v>
      </c>
      <c r="B75" s="13">
        <v>0.85455574419920777</v>
      </c>
      <c r="C75" s="13">
        <v>69.568515884305356</v>
      </c>
      <c r="D75" s="13">
        <v>58.437363596682665</v>
      </c>
      <c r="E75" s="13">
        <v>0.37037037037037041</v>
      </c>
      <c r="F75" s="13">
        <v>18.532110091743121</v>
      </c>
      <c r="G75" s="13">
        <v>22.527422717795304</v>
      </c>
      <c r="H75" s="13">
        <v>61.825947677522684</v>
      </c>
      <c r="I75" s="13">
        <v>58.991635687732348</v>
      </c>
      <c r="J75" s="13">
        <v>21.00878919060737</v>
      </c>
      <c r="K75" s="13">
        <v>11.920772710600318</v>
      </c>
      <c r="L75" s="13">
        <v>20.392278953922791</v>
      </c>
      <c r="M75" s="13">
        <v>41.838809804131429</v>
      </c>
      <c r="N75" s="14">
        <v>33.506157834411567</v>
      </c>
    </row>
    <row r="76" spans="1:18" ht="15.75" thickBot="1" x14ac:dyDescent="0.3">
      <c r="A76" s="12" t="s">
        <v>15</v>
      </c>
      <c r="B76" s="13">
        <v>0</v>
      </c>
      <c r="C76" s="13">
        <v>4.7795163584637272</v>
      </c>
      <c r="D76" s="13">
        <v>1.1610650371017024</v>
      </c>
      <c r="E76" s="13">
        <v>0</v>
      </c>
      <c r="F76" s="13">
        <v>1.1467889908256881E-2</v>
      </c>
      <c r="G76" s="13">
        <v>5.4392167527875984E-2</v>
      </c>
      <c r="H76" s="13">
        <v>3.5949457198789823</v>
      </c>
      <c r="I76" s="13">
        <v>2.8655514250309788</v>
      </c>
      <c r="J76" s="13">
        <v>5.2472779745507021E-2</v>
      </c>
      <c r="K76" s="13">
        <v>0</v>
      </c>
      <c r="L76" s="13">
        <v>7.7833125778331257E-3</v>
      </c>
      <c r="M76" s="13">
        <v>1.3379000321096008</v>
      </c>
      <c r="N76" s="14">
        <v>1.1938737047778025</v>
      </c>
      <c r="Q76" s="1" t="s">
        <v>34</v>
      </c>
      <c r="R76" s="1" t="s">
        <v>30</v>
      </c>
    </row>
    <row r="77" spans="1:18" ht="15.75" thickBot="1" x14ac:dyDescent="0.3">
      <c r="A77" s="12" t="s">
        <v>13</v>
      </c>
      <c r="B77" s="13">
        <v>14.872665534804755</v>
      </c>
      <c r="C77" s="13">
        <v>0.36984352773826457</v>
      </c>
      <c r="D77" s="13">
        <v>2.6102138804015711</v>
      </c>
      <c r="E77" s="13">
        <v>0</v>
      </c>
      <c r="F77" s="13">
        <v>18.543577981651378</v>
      </c>
      <c r="G77" s="13">
        <v>32.608104432961653</v>
      </c>
      <c r="H77" s="13">
        <v>0.43602064424274783</v>
      </c>
      <c r="I77" s="13">
        <v>0.62732342007434949</v>
      </c>
      <c r="J77" s="13">
        <v>20.287288469106652</v>
      </c>
      <c r="K77" s="13">
        <v>39.307983861107715</v>
      </c>
      <c r="L77" s="13">
        <v>11.184620174346202</v>
      </c>
      <c r="M77" s="13">
        <v>19.918655678047735</v>
      </c>
      <c r="N77" s="14">
        <v>13.781856504380871</v>
      </c>
      <c r="Q77" s="12" t="s">
        <v>12</v>
      </c>
      <c r="R77" s="14">
        <v>45.186078114905825</v>
      </c>
    </row>
    <row r="78" spans="1:18" ht="15.75" thickBot="1" x14ac:dyDescent="0.3">
      <c r="A78" s="12" t="s">
        <v>17</v>
      </c>
      <c r="B78" s="13">
        <v>1.1318619128466328E-2</v>
      </c>
      <c r="C78" s="13">
        <v>23.100995732574681</v>
      </c>
      <c r="D78" s="13">
        <v>16.848537756438237</v>
      </c>
      <c r="E78" s="13">
        <v>0</v>
      </c>
      <c r="F78" s="13">
        <v>0.3669724770642202</v>
      </c>
      <c r="G78" s="13">
        <v>0.13598041881968997</v>
      </c>
      <c r="H78" s="13">
        <v>32.995194874532835</v>
      </c>
      <c r="I78" s="13">
        <v>27.695167286245354</v>
      </c>
      <c r="J78" s="13">
        <v>0.17709563164108619</v>
      </c>
      <c r="K78" s="13">
        <v>0</v>
      </c>
      <c r="L78" s="13">
        <v>0.25684931506849312</v>
      </c>
      <c r="M78" s="13">
        <v>2.9861928716686288</v>
      </c>
      <c r="N78" s="14">
        <v>9.2602136972391662</v>
      </c>
      <c r="Q78" s="12" t="s">
        <v>14</v>
      </c>
      <c r="R78" s="14">
        <v>24.413423117331146</v>
      </c>
    </row>
    <row r="79" spans="1:18" ht="15.75" thickBot="1" x14ac:dyDescent="0.3">
      <c r="A79" s="17"/>
      <c r="Q79" s="12" t="s">
        <v>15</v>
      </c>
      <c r="R79" s="14">
        <v>0.78344046979442417</v>
      </c>
    </row>
    <row r="80" spans="1:18" ht="15.75" thickBot="1" x14ac:dyDescent="0.3">
      <c r="A80" s="17"/>
      <c r="Q80" s="12" t="s">
        <v>13</v>
      </c>
      <c r="R80" s="14">
        <v>20.923748132067963</v>
      </c>
    </row>
    <row r="81" spans="1:18" ht="15.75" thickBot="1" x14ac:dyDescent="0.3">
      <c r="A81" s="17"/>
      <c r="Q81" s="12" t="s">
        <v>17</v>
      </c>
      <c r="R81" s="14">
        <v>6.2613177104971802</v>
      </c>
    </row>
    <row r="82" spans="1:18" ht="15.75" thickBot="1" x14ac:dyDescent="0.3">
      <c r="A82" s="1" t="s">
        <v>22</v>
      </c>
      <c r="B82" s="1" t="s">
        <v>0</v>
      </c>
      <c r="C82" s="1" t="s">
        <v>1</v>
      </c>
      <c r="D82" s="1" t="s">
        <v>2</v>
      </c>
      <c r="E82" s="1" t="s">
        <v>3</v>
      </c>
      <c r="F82" s="1" t="s">
        <v>4</v>
      </c>
      <c r="G82" s="1" t="s">
        <v>5</v>
      </c>
      <c r="H82" s="1" t="s">
        <v>6</v>
      </c>
      <c r="I82" s="1" t="s">
        <v>7</v>
      </c>
      <c r="J82" s="1" t="s">
        <v>8</v>
      </c>
      <c r="K82" s="1" t="s">
        <v>9</v>
      </c>
      <c r="L82" s="1" t="s">
        <v>10</v>
      </c>
      <c r="M82" s="1" t="s">
        <v>11</v>
      </c>
      <c r="N82" s="1" t="s">
        <v>28</v>
      </c>
      <c r="Q82" s="12" t="s">
        <v>16</v>
      </c>
      <c r="R82" s="14">
        <v>2.4319924554034622</v>
      </c>
    </row>
    <row r="83" spans="1:18" ht="15.75" thickBot="1" x14ac:dyDescent="0.3">
      <c r="A83" s="12" t="s">
        <v>12</v>
      </c>
      <c r="B83" s="13">
        <v>5.3594771241830061</v>
      </c>
      <c r="C83" s="13">
        <v>41.057752018215695</v>
      </c>
      <c r="D83" s="13">
        <v>14.437676932315346</v>
      </c>
      <c r="E83" s="13">
        <v>99.629629629629633</v>
      </c>
      <c r="F83" s="13">
        <v>65.085348506401147</v>
      </c>
      <c r="G83" s="13">
        <v>39.036226159575669</v>
      </c>
      <c r="H83" s="13">
        <v>60.471273497484781</v>
      </c>
      <c r="I83" s="13">
        <v>73.785443380892175</v>
      </c>
      <c r="J83" s="13">
        <v>35.203624972029537</v>
      </c>
      <c r="K83" s="13">
        <v>77.296132828919724</v>
      </c>
      <c r="L83" s="13">
        <v>28.927128144961543</v>
      </c>
      <c r="M83" s="13">
        <v>27.386363636363637</v>
      </c>
      <c r="N83" s="14">
        <v>44.471993524345685</v>
      </c>
    </row>
    <row r="84" spans="1:18" ht="15.75" thickBot="1" x14ac:dyDescent="0.3">
      <c r="A84" s="12" t="s">
        <v>14</v>
      </c>
      <c r="B84" s="13">
        <v>56.725146198830409</v>
      </c>
      <c r="C84" s="13">
        <v>36.938522045125232</v>
      </c>
      <c r="D84" s="13">
        <v>58.548511623916951</v>
      </c>
      <c r="E84" s="13">
        <v>0.37037037037037041</v>
      </c>
      <c r="F84" s="13">
        <v>16.216216216216218</v>
      </c>
      <c r="G84" s="13">
        <v>36.000451416318704</v>
      </c>
      <c r="H84" s="13">
        <v>17.950754567116757</v>
      </c>
      <c r="I84" s="13">
        <v>18.448618385407261</v>
      </c>
      <c r="J84" s="13">
        <v>42.833967330498993</v>
      </c>
      <c r="K84" s="13">
        <v>6.0792349726775958</v>
      </c>
      <c r="L84" s="13">
        <v>41.898057619606313</v>
      </c>
      <c r="M84" s="13">
        <v>39.924242424242422</v>
      </c>
      <c r="N84" s="14">
        <v>32.402336486082447</v>
      </c>
    </row>
    <row r="85" spans="1:18" ht="15.75" thickBot="1" x14ac:dyDescent="0.3">
      <c r="A85" s="12" t="s">
        <v>15</v>
      </c>
      <c r="B85" s="13">
        <v>3.8252493980048161</v>
      </c>
      <c r="C85" s="13">
        <v>0.8486855723452702</v>
      </c>
      <c r="D85" s="13">
        <v>3.577249721197564</v>
      </c>
      <c r="E85" s="13">
        <v>0</v>
      </c>
      <c r="F85" s="13">
        <v>1.4224751066856332E-2</v>
      </c>
      <c r="G85" s="13">
        <v>1.6363841552872138</v>
      </c>
      <c r="H85" s="13">
        <v>0.30006177742476392</v>
      </c>
      <c r="I85" s="13">
        <v>0.18963337547408343</v>
      </c>
      <c r="J85" s="13">
        <v>1.4656522712016111</v>
      </c>
      <c r="K85" s="13">
        <v>0</v>
      </c>
      <c r="L85" s="13">
        <v>1.5773693129970017</v>
      </c>
      <c r="M85" s="13">
        <v>2.3390151515151518</v>
      </c>
      <c r="N85" s="14">
        <v>1.3760765410671703</v>
      </c>
    </row>
    <row r="86" spans="1:18" ht="15.75" thickBot="1" x14ac:dyDescent="0.3">
      <c r="A86" s="12" t="s">
        <v>13</v>
      </c>
      <c r="B86" s="13">
        <v>2.1878224974200204</v>
      </c>
      <c r="C86" s="13">
        <v>12.792382529496999</v>
      </c>
      <c r="D86" s="13">
        <v>7.4804838294586933</v>
      </c>
      <c r="E86" s="13">
        <v>0</v>
      </c>
      <c r="F86" s="13">
        <v>18.549075391180654</v>
      </c>
      <c r="G86" s="13">
        <v>19.038483241169168</v>
      </c>
      <c r="H86" s="13">
        <v>19.706998499691114</v>
      </c>
      <c r="I86" s="13">
        <v>7.0977063391728379</v>
      </c>
      <c r="J86" s="13">
        <v>5.5213694338778252</v>
      </c>
      <c r="K86" s="13">
        <v>16.587852038671709</v>
      </c>
      <c r="L86" s="13">
        <v>21.626906531091123</v>
      </c>
      <c r="M86" s="13">
        <v>6.4772727272727275</v>
      </c>
      <c r="N86" s="14">
        <v>11.833383164757272</v>
      </c>
    </row>
    <row r="87" spans="1:18" ht="15.75" thickBot="1" x14ac:dyDescent="0.3">
      <c r="A87" s="12" t="s">
        <v>17</v>
      </c>
      <c r="B87" s="13">
        <v>31.902304781561746</v>
      </c>
      <c r="C87" s="13">
        <v>8.3626578348168081</v>
      </c>
      <c r="D87" s="13">
        <v>15.956077893111434</v>
      </c>
      <c r="E87" s="13">
        <v>0</v>
      </c>
      <c r="F87" s="13">
        <v>0.13513513513513514</v>
      </c>
      <c r="G87" s="13">
        <v>4.2884550276492499</v>
      </c>
      <c r="H87" s="13">
        <v>1.5709116582825877</v>
      </c>
      <c r="I87" s="13">
        <v>0.47859851905363915</v>
      </c>
      <c r="J87" s="13">
        <v>14.975385992392034</v>
      </c>
      <c r="K87" s="13">
        <v>3.6780159730979402E-2</v>
      </c>
      <c r="L87" s="13">
        <v>5.9705383913440224</v>
      </c>
      <c r="M87" s="13">
        <v>23.873106060606062</v>
      </c>
      <c r="N87" s="14">
        <v>9.9162102837474198</v>
      </c>
    </row>
  </sheetData>
  <conditionalFormatting sqref="B79:N83 B2:N6 B11:N15 B20:N24 B29:N33 B38:M42 B47:L51 B56:M60 B65:N69 B74:N76">
    <cfRule type="colorScale" priority="141">
      <colorScale>
        <cfvo type="min"/>
        <cfvo type="max"/>
        <color rgb="FFFCFCFF"/>
        <color rgb="FFF8696B"/>
      </colorScale>
    </cfRule>
  </conditionalFormatting>
  <conditionalFormatting sqref="R77:R82 B83:N87 B74:N78 B65:N69 B56:M60 R59:R64 B47:L51 B38:M42 Q40:R46 B29:N33 B20:N24 R23:R28 B11:N15 B2:N6 R5:R1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E52FF-A82E-4C06-B32B-117E829C103C}">
  <dimension ref="A1:R97"/>
  <sheetViews>
    <sheetView topLeftCell="A70" zoomScale="115" zoomScaleNormal="115" workbookViewId="0">
      <selection activeCell="G90" sqref="G90"/>
    </sheetView>
  </sheetViews>
  <sheetFormatPr defaultRowHeight="15" x14ac:dyDescent="0.25"/>
  <cols>
    <col min="1" max="1" width="18.42578125" customWidth="1"/>
    <col min="17" max="17" width="25.140625" customWidth="1"/>
    <col min="18" max="18" width="24" customWidth="1"/>
  </cols>
  <sheetData>
    <row r="1" spans="1:18" ht="15.75" thickBot="1" x14ac:dyDescent="0.3">
      <c r="A1" s="1" t="s">
        <v>23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28</v>
      </c>
    </row>
    <row r="2" spans="1:18" ht="15.75" thickBot="1" x14ac:dyDescent="0.3">
      <c r="A2" s="9" t="s">
        <v>12</v>
      </c>
      <c r="B2" s="4">
        <v>11755</v>
      </c>
      <c r="C2" s="4">
        <v>13733</v>
      </c>
      <c r="D2" s="4">
        <v>1121</v>
      </c>
      <c r="E2" s="4">
        <v>15308</v>
      </c>
      <c r="F2" s="4">
        <v>28</v>
      </c>
      <c r="G2" s="4">
        <v>8577</v>
      </c>
      <c r="H2" s="4">
        <v>9481</v>
      </c>
      <c r="I2" s="4">
        <v>7405</v>
      </c>
      <c r="J2" s="4">
        <v>2526</v>
      </c>
      <c r="K2" s="4">
        <v>219</v>
      </c>
      <c r="L2" s="4">
        <v>3028</v>
      </c>
      <c r="M2" s="4">
        <v>6345</v>
      </c>
      <c r="N2" s="5">
        <f>SUM(B2:M2)</f>
        <v>79526</v>
      </c>
    </row>
    <row r="3" spans="1:18" ht="15.75" thickBot="1" x14ac:dyDescent="0.3">
      <c r="A3" s="9" t="s">
        <v>14</v>
      </c>
      <c r="B3" s="4">
        <v>282</v>
      </c>
      <c r="C3" s="4">
        <v>176</v>
      </c>
      <c r="D3" s="4">
        <v>5531</v>
      </c>
      <c r="E3" s="4">
        <v>0</v>
      </c>
      <c r="F3" s="4">
        <v>3112</v>
      </c>
      <c r="G3" s="4">
        <v>175</v>
      </c>
      <c r="H3" s="4">
        <v>95</v>
      </c>
      <c r="I3" s="4">
        <v>1970</v>
      </c>
      <c r="J3" s="4">
        <v>8980</v>
      </c>
      <c r="K3" s="4">
        <v>4437</v>
      </c>
      <c r="L3" s="4">
        <v>3191</v>
      </c>
      <c r="M3" s="4">
        <v>87</v>
      </c>
      <c r="N3" s="5">
        <f>SUM(B3:M3)</f>
        <v>28036</v>
      </c>
    </row>
    <row r="4" spans="1:18" ht="15.75" thickBot="1" x14ac:dyDescent="0.3">
      <c r="A4" s="9" t="s">
        <v>15</v>
      </c>
      <c r="B4" s="4">
        <v>1</v>
      </c>
      <c r="C4" s="4">
        <v>0</v>
      </c>
      <c r="D4" s="4">
        <v>1181</v>
      </c>
      <c r="E4" s="4">
        <v>0</v>
      </c>
      <c r="F4" s="4">
        <v>5236</v>
      </c>
      <c r="G4" s="4">
        <v>1</v>
      </c>
      <c r="H4" s="4">
        <v>0</v>
      </c>
      <c r="I4" s="4">
        <v>21</v>
      </c>
      <c r="J4" s="4">
        <v>199</v>
      </c>
      <c r="K4" s="4">
        <v>2029</v>
      </c>
      <c r="L4" s="4">
        <v>2229</v>
      </c>
      <c r="M4" s="4">
        <v>0</v>
      </c>
      <c r="N4" s="5">
        <f>SUM(B4:M4)</f>
        <v>10897</v>
      </c>
      <c r="Q4" s="1" t="s">
        <v>29</v>
      </c>
      <c r="R4" s="1" t="s">
        <v>30</v>
      </c>
    </row>
    <row r="5" spans="1:18" ht="15.75" thickBot="1" x14ac:dyDescent="0.3">
      <c r="A5" s="9" t="s">
        <v>13</v>
      </c>
      <c r="B5" s="4">
        <v>265</v>
      </c>
      <c r="C5" s="4">
        <v>2471</v>
      </c>
      <c r="D5" s="4">
        <v>94</v>
      </c>
      <c r="E5" s="4">
        <v>392</v>
      </c>
      <c r="F5" s="4">
        <v>15</v>
      </c>
      <c r="G5" s="4">
        <v>3996</v>
      </c>
      <c r="H5" s="4">
        <v>2083</v>
      </c>
      <c r="I5" s="4">
        <v>1836</v>
      </c>
      <c r="J5" s="4">
        <v>973</v>
      </c>
      <c r="K5" s="4">
        <v>183</v>
      </c>
      <c r="L5" s="4">
        <v>533</v>
      </c>
      <c r="M5" s="4">
        <v>468</v>
      </c>
      <c r="N5" s="5">
        <f>SUM(B5:M5)</f>
        <v>13309</v>
      </c>
      <c r="Q5" s="3" t="s">
        <v>12</v>
      </c>
      <c r="R5" s="5">
        <v>3954909</v>
      </c>
    </row>
    <row r="6" spans="1:18" ht="15.75" thickBot="1" x14ac:dyDescent="0.3">
      <c r="A6" s="15" t="s">
        <v>17</v>
      </c>
      <c r="B6" s="13">
        <v>10</v>
      </c>
      <c r="C6" s="13">
        <v>1</v>
      </c>
      <c r="D6" s="13">
        <v>2665</v>
      </c>
      <c r="E6" s="13">
        <v>0</v>
      </c>
      <c r="F6" s="13">
        <v>2362</v>
      </c>
      <c r="G6" s="13">
        <v>0</v>
      </c>
      <c r="H6" s="13">
        <v>0</v>
      </c>
      <c r="I6" s="13">
        <v>34</v>
      </c>
      <c r="J6" s="13">
        <v>140</v>
      </c>
      <c r="K6" s="13">
        <v>2463</v>
      </c>
      <c r="L6" s="13">
        <v>834</v>
      </c>
      <c r="M6" s="13">
        <v>0</v>
      </c>
      <c r="N6" s="14">
        <f t="shared" ref="N6" si="0">SUM(B6:M6)</f>
        <v>8509</v>
      </c>
      <c r="Q6" s="3" t="s">
        <v>14</v>
      </c>
      <c r="R6" s="5">
        <v>1130477</v>
      </c>
    </row>
    <row r="7" spans="1:18" ht="15.75" thickBot="1" x14ac:dyDescent="0.3">
      <c r="A7" s="8" t="s">
        <v>28</v>
      </c>
      <c r="B7" s="2">
        <f t="shared" ref="B7:N7" si="1">SUM(B2,B5,B3,B4,B6)</f>
        <v>12313</v>
      </c>
      <c r="C7" s="2">
        <f t="shared" si="1"/>
        <v>16381</v>
      </c>
      <c r="D7" s="2">
        <f t="shared" si="1"/>
        <v>10592</v>
      </c>
      <c r="E7" s="2">
        <f t="shared" si="1"/>
        <v>15700</v>
      </c>
      <c r="F7" s="2">
        <f t="shared" si="1"/>
        <v>10753</v>
      </c>
      <c r="G7" s="2">
        <f t="shared" si="1"/>
        <v>12749</v>
      </c>
      <c r="H7" s="2">
        <f t="shared" si="1"/>
        <v>11659</v>
      </c>
      <c r="I7" s="2">
        <f t="shared" si="1"/>
        <v>11266</v>
      </c>
      <c r="J7" s="2">
        <f t="shared" si="1"/>
        <v>12818</v>
      </c>
      <c r="K7" s="2">
        <f t="shared" si="1"/>
        <v>9331</v>
      </c>
      <c r="L7" s="2">
        <f t="shared" si="1"/>
        <v>9815</v>
      </c>
      <c r="M7" s="2">
        <f t="shared" si="1"/>
        <v>6900</v>
      </c>
      <c r="N7" s="2">
        <f t="shared" si="1"/>
        <v>140277</v>
      </c>
      <c r="Q7" s="3" t="s">
        <v>15</v>
      </c>
      <c r="R7" s="5">
        <v>261837</v>
      </c>
    </row>
    <row r="8" spans="1:18" ht="15.75" thickBot="1" x14ac:dyDescent="0.3">
      <c r="Q8" s="3" t="s">
        <v>13</v>
      </c>
      <c r="R8" s="5">
        <v>643275</v>
      </c>
    </row>
    <row r="9" spans="1:18" ht="15.75" thickBot="1" x14ac:dyDescent="0.3">
      <c r="Q9" s="3" t="s">
        <v>17</v>
      </c>
      <c r="R9" s="5">
        <v>189108</v>
      </c>
    </row>
    <row r="10" spans="1:18" ht="15.75" thickBot="1" x14ac:dyDescent="0.3">
      <c r="Q10" s="15" t="s">
        <v>16</v>
      </c>
      <c r="R10" s="20">
        <v>215104</v>
      </c>
    </row>
    <row r="11" spans="1:18" ht="15.75" thickBot="1" x14ac:dyDescent="0.3">
      <c r="A11" s="1" t="s">
        <v>18</v>
      </c>
      <c r="B11" s="1" t="s">
        <v>0</v>
      </c>
      <c r="C11" s="1" t="s">
        <v>1</v>
      </c>
      <c r="D11" s="1" t="s">
        <v>2</v>
      </c>
      <c r="E11" s="1" t="s">
        <v>3</v>
      </c>
      <c r="F11" s="1" t="s">
        <v>4</v>
      </c>
      <c r="G11" s="1" t="s">
        <v>5</v>
      </c>
      <c r="H11" s="1" t="s">
        <v>6</v>
      </c>
      <c r="I11" s="1" t="s">
        <v>7</v>
      </c>
      <c r="J11" s="1" t="s">
        <v>8</v>
      </c>
      <c r="K11" s="1" t="s">
        <v>9</v>
      </c>
      <c r="L11" s="1" t="s">
        <v>10</v>
      </c>
      <c r="M11" s="1" t="s">
        <v>11</v>
      </c>
      <c r="N11" s="1" t="s">
        <v>28</v>
      </c>
      <c r="Q11" s="8" t="s">
        <v>30</v>
      </c>
      <c r="R11" s="2">
        <f>SUM(R5,R6,R7,R8,R9,R10)</f>
        <v>6394710</v>
      </c>
    </row>
    <row r="12" spans="1:18" ht="15.75" thickBot="1" x14ac:dyDescent="0.3">
      <c r="A12" s="3" t="s">
        <v>12</v>
      </c>
      <c r="B12" s="4">
        <v>295</v>
      </c>
      <c r="C12" s="4">
        <v>991</v>
      </c>
      <c r="D12" s="4">
        <v>6996</v>
      </c>
      <c r="E12" s="4">
        <v>16742</v>
      </c>
      <c r="F12" s="4">
        <v>7995</v>
      </c>
      <c r="G12" s="4">
        <v>5715</v>
      </c>
      <c r="H12" s="4">
        <v>6458</v>
      </c>
      <c r="I12" s="4">
        <v>3049</v>
      </c>
      <c r="J12" s="4">
        <v>14771</v>
      </c>
      <c r="K12" s="4">
        <v>207</v>
      </c>
      <c r="L12" s="4">
        <v>9130</v>
      </c>
      <c r="M12" s="4">
        <v>5084</v>
      </c>
      <c r="N12" s="5">
        <f>SUM(B12:M12)</f>
        <v>77433</v>
      </c>
    </row>
    <row r="13" spans="1:18" ht="15.75" thickBot="1" x14ac:dyDescent="0.3">
      <c r="A13" s="3" t="s">
        <v>14</v>
      </c>
      <c r="B13" s="4">
        <v>2980</v>
      </c>
      <c r="C13" s="4">
        <v>3493</v>
      </c>
      <c r="D13" s="4">
        <v>494</v>
      </c>
      <c r="E13" s="4">
        <v>126</v>
      </c>
      <c r="F13" s="4">
        <v>250</v>
      </c>
      <c r="G13" s="4">
        <v>86</v>
      </c>
      <c r="H13" s="4">
        <v>107</v>
      </c>
      <c r="I13" s="4">
        <v>2553</v>
      </c>
      <c r="J13" s="4">
        <v>67</v>
      </c>
      <c r="K13" s="4">
        <v>9721</v>
      </c>
      <c r="L13" s="4">
        <v>2708</v>
      </c>
      <c r="M13" s="4">
        <v>456</v>
      </c>
      <c r="N13" s="5">
        <f>SUM(B13:M13)</f>
        <v>23041</v>
      </c>
    </row>
    <row r="14" spans="1:18" ht="15.75" thickBot="1" x14ac:dyDescent="0.3">
      <c r="A14" s="3" t="s">
        <v>15</v>
      </c>
      <c r="B14" s="4">
        <v>1298</v>
      </c>
      <c r="C14" s="4">
        <v>1122</v>
      </c>
      <c r="D14" s="4">
        <v>12</v>
      </c>
      <c r="E14" s="4">
        <v>0</v>
      </c>
      <c r="F14" s="4">
        <v>3</v>
      </c>
      <c r="G14" s="4">
        <v>0</v>
      </c>
      <c r="H14" s="4">
        <v>3</v>
      </c>
      <c r="I14" s="4">
        <v>2273</v>
      </c>
      <c r="J14" s="4">
        <v>0</v>
      </c>
      <c r="K14" s="4">
        <v>4994</v>
      </c>
      <c r="L14" s="4">
        <v>38</v>
      </c>
      <c r="M14" s="4">
        <v>5</v>
      </c>
      <c r="N14" s="5">
        <f>SUM(B14:M14)</f>
        <v>9748</v>
      </c>
    </row>
    <row r="15" spans="1:18" ht="15.75" thickBot="1" x14ac:dyDescent="0.3">
      <c r="A15" s="3" t="s">
        <v>13</v>
      </c>
      <c r="B15" s="4">
        <v>242</v>
      </c>
      <c r="C15" s="4">
        <v>149</v>
      </c>
      <c r="D15" s="4">
        <v>3187</v>
      </c>
      <c r="E15" s="4">
        <v>1301</v>
      </c>
      <c r="F15" s="4">
        <v>597</v>
      </c>
      <c r="G15" s="4">
        <v>2937</v>
      </c>
      <c r="H15" s="4">
        <v>208</v>
      </c>
      <c r="I15" s="4">
        <v>875</v>
      </c>
      <c r="J15" s="4">
        <v>515</v>
      </c>
      <c r="K15" s="4">
        <v>68</v>
      </c>
      <c r="L15" s="4">
        <v>1407</v>
      </c>
      <c r="M15" s="4">
        <v>2214</v>
      </c>
      <c r="N15" s="5">
        <f>SUM(B15:M15)</f>
        <v>13700</v>
      </c>
    </row>
    <row r="16" spans="1:18" ht="15.75" thickBot="1" x14ac:dyDescent="0.3">
      <c r="A16" s="9" t="s">
        <v>17</v>
      </c>
      <c r="B16" s="13">
        <v>1791</v>
      </c>
      <c r="C16" s="13">
        <v>2132</v>
      </c>
      <c r="D16" s="13">
        <v>15</v>
      </c>
      <c r="E16" s="13">
        <v>0</v>
      </c>
      <c r="F16" s="13">
        <v>9</v>
      </c>
      <c r="G16" s="13">
        <v>0</v>
      </c>
      <c r="H16" s="13">
        <v>4</v>
      </c>
      <c r="I16" s="13">
        <v>762</v>
      </c>
      <c r="J16" s="13">
        <v>1</v>
      </c>
      <c r="K16" s="13">
        <v>1135</v>
      </c>
      <c r="L16" s="13">
        <v>17</v>
      </c>
      <c r="M16" s="13">
        <v>15</v>
      </c>
      <c r="N16" s="14">
        <f>SUM(B16:M16)</f>
        <v>5881</v>
      </c>
    </row>
    <row r="17" spans="1:18" x14ac:dyDescent="0.25">
      <c r="A17" s="11" t="s">
        <v>28</v>
      </c>
      <c r="B17" s="2">
        <f t="shared" ref="B17:N17" si="2">SUM(B12,B13,B14,B15,B16)</f>
        <v>6606</v>
      </c>
      <c r="C17" s="2">
        <f t="shared" si="2"/>
        <v>7887</v>
      </c>
      <c r="D17" s="2">
        <f t="shared" si="2"/>
        <v>10704</v>
      </c>
      <c r="E17" s="2">
        <f t="shared" si="2"/>
        <v>18169</v>
      </c>
      <c r="F17" s="2">
        <f t="shared" si="2"/>
        <v>8854</v>
      </c>
      <c r="G17" s="2">
        <f t="shared" si="2"/>
        <v>8738</v>
      </c>
      <c r="H17" s="2">
        <f t="shared" si="2"/>
        <v>6780</v>
      </c>
      <c r="I17" s="2">
        <f t="shared" si="2"/>
        <v>9512</v>
      </c>
      <c r="J17" s="2">
        <f t="shared" si="2"/>
        <v>15354</v>
      </c>
      <c r="K17" s="2">
        <f t="shared" si="2"/>
        <v>16125</v>
      </c>
      <c r="L17" s="2">
        <f t="shared" si="2"/>
        <v>13300</v>
      </c>
      <c r="M17" s="2">
        <f t="shared" si="2"/>
        <v>7774</v>
      </c>
      <c r="N17" s="2">
        <f t="shared" si="2"/>
        <v>129803</v>
      </c>
    </row>
    <row r="19" spans="1:18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</row>
    <row r="21" spans="1:18" ht="15.75" thickBot="1" x14ac:dyDescent="0.3">
      <c r="A21" s="1" t="s">
        <v>24</v>
      </c>
      <c r="B21" s="1" t="s">
        <v>0</v>
      </c>
      <c r="C21" s="1" t="s">
        <v>1</v>
      </c>
      <c r="D21" s="1" t="s">
        <v>2</v>
      </c>
      <c r="E21" s="1" t="s">
        <v>3</v>
      </c>
      <c r="F21" s="1" t="s">
        <v>4</v>
      </c>
      <c r="G21" s="1" t="s">
        <v>5</v>
      </c>
      <c r="H21" s="1" t="s">
        <v>6</v>
      </c>
      <c r="I21" s="1" t="s">
        <v>7</v>
      </c>
      <c r="J21" s="1" t="s">
        <v>8</v>
      </c>
      <c r="K21" s="1" t="s">
        <v>9</v>
      </c>
      <c r="L21" s="1" t="s">
        <v>10</v>
      </c>
      <c r="M21" s="1" t="s">
        <v>11</v>
      </c>
      <c r="N21" s="1" t="s">
        <v>28</v>
      </c>
    </row>
    <row r="22" spans="1:18" ht="15.75" thickBot="1" x14ac:dyDescent="0.3">
      <c r="A22" s="3" t="s">
        <v>12</v>
      </c>
      <c r="B22" s="4">
        <v>14686</v>
      </c>
      <c r="C22" s="4">
        <v>21648</v>
      </c>
      <c r="D22" s="4">
        <v>5963</v>
      </c>
      <c r="E22" s="4">
        <v>466</v>
      </c>
      <c r="F22" s="4">
        <v>12793</v>
      </c>
      <c r="G22" s="4">
        <v>20407</v>
      </c>
      <c r="H22" s="4">
        <v>18232</v>
      </c>
      <c r="I22" s="4">
        <v>13188</v>
      </c>
      <c r="J22" s="4">
        <v>291</v>
      </c>
      <c r="K22" s="4">
        <v>1134</v>
      </c>
      <c r="L22" s="4">
        <v>5529</v>
      </c>
      <c r="M22" s="4">
        <v>32</v>
      </c>
      <c r="N22" s="5">
        <f>SUM(B22:M22)</f>
        <v>114369</v>
      </c>
    </row>
    <row r="23" spans="1:18" ht="15.75" thickBot="1" x14ac:dyDescent="0.3">
      <c r="A23" s="3" t="s">
        <v>14</v>
      </c>
      <c r="B23" s="4">
        <v>823</v>
      </c>
      <c r="C23" s="4">
        <v>1</v>
      </c>
      <c r="D23" s="4">
        <v>6261</v>
      </c>
      <c r="E23" s="4">
        <v>3092</v>
      </c>
      <c r="F23" s="4">
        <v>0</v>
      </c>
      <c r="G23" s="4">
        <v>0</v>
      </c>
      <c r="H23" s="4">
        <v>148</v>
      </c>
      <c r="I23" s="4">
        <v>649</v>
      </c>
      <c r="J23" s="4">
        <v>9141</v>
      </c>
      <c r="K23" s="4">
        <v>13093</v>
      </c>
      <c r="L23" s="4">
        <v>20</v>
      </c>
      <c r="M23" s="4">
        <v>5690</v>
      </c>
      <c r="N23" s="5">
        <f t="shared" ref="N23:N27" si="3">SUM(B23:M23)</f>
        <v>38918</v>
      </c>
    </row>
    <row r="24" spans="1:18" ht="15.75" thickBot="1" x14ac:dyDescent="0.3">
      <c r="A24" s="3" t="s">
        <v>15</v>
      </c>
      <c r="B24" s="4">
        <v>0</v>
      </c>
      <c r="C24" s="4">
        <v>0</v>
      </c>
      <c r="D24" s="4">
        <v>565</v>
      </c>
      <c r="E24" s="4">
        <v>933</v>
      </c>
      <c r="F24" s="4">
        <v>0</v>
      </c>
      <c r="G24" s="4">
        <v>0</v>
      </c>
      <c r="H24" s="4">
        <v>0</v>
      </c>
      <c r="I24" s="4">
        <v>4</v>
      </c>
      <c r="J24" s="4">
        <v>3199</v>
      </c>
      <c r="K24" s="4">
        <v>368</v>
      </c>
      <c r="L24" s="4">
        <v>0</v>
      </c>
      <c r="M24" s="4">
        <v>5330</v>
      </c>
      <c r="N24" s="5">
        <f t="shared" si="3"/>
        <v>10399</v>
      </c>
      <c r="Q24" s="1" t="s">
        <v>31</v>
      </c>
      <c r="R24" s="1" t="s">
        <v>30</v>
      </c>
    </row>
    <row r="25" spans="1:18" ht="15.75" thickBot="1" x14ac:dyDescent="0.3">
      <c r="A25" s="3" t="s">
        <v>13</v>
      </c>
      <c r="B25" s="4">
        <v>2839</v>
      </c>
      <c r="C25" s="4">
        <v>1120</v>
      </c>
      <c r="D25" s="4">
        <v>963</v>
      </c>
      <c r="E25" s="4">
        <v>114</v>
      </c>
      <c r="F25" s="4">
        <v>39</v>
      </c>
      <c r="G25" s="4">
        <v>928</v>
      </c>
      <c r="H25" s="4">
        <v>1715</v>
      </c>
      <c r="I25" s="4">
        <v>2064</v>
      </c>
      <c r="J25" s="4">
        <v>55</v>
      </c>
      <c r="K25" s="4">
        <v>121</v>
      </c>
      <c r="L25" s="4">
        <v>261</v>
      </c>
      <c r="M25" s="4">
        <v>34</v>
      </c>
      <c r="N25" s="5">
        <f t="shared" si="3"/>
        <v>10253</v>
      </c>
      <c r="Q25" s="3" t="s">
        <v>12</v>
      </c>
      <c r="R25" s="5">
        <v>2363837</v>
      </c>
    </row>
    <row r="26" spans="1:18" ht="15.75" thickBot="1" x14ac:dyDescent="0.3">
      <c r="A26" s="15" t="s">
        <v>17</v>
      </c>
      <c r="B26" s="13">
        <v>2</v>
      </c>
      <c r="C26" s="13">
        <v>0</v>
      </c>
      <c r="D26" s="13">
        <v>458</v>
      </c>
      <c r="E26" s="13">
        <v>1088</v>
      </c>
      <c r="F26" s="13">
        <v>0</v>
      </c>
      <c r="G26" s="13">
        <v>0</v>
      </c>
      <c r="H26" s="13">
        <v>2</v>
      </c>
      <c r="I26" s="13">
        <v>12</v>
      </c>
      <c r="J26" s="13">
        <v>3508</v>
      </c>
      <c r="K26" s="13">
        <v>473</v>
      </c>
      <c r="L26" s="13">
        <v>2</v>
      </c>
      <c r="M26" s="13">
        <v>3143</v>
      </c>
      <c r="N26" s="14">
        <f t="shared" si="3"/>
        <v>8688</v>
      </c>
      <c r="Q26" s="3" t="s">
        <v>14</v>
      </c>
      <c r="R26" s="5">
        <v>575663</v>
      </c>
    </row>
    <row r="27" spans="1:18" ht="15.75" thickBot="1" x14ac:dyDescent="0.3">
      <c r="A27" s="8" t="s">
        <v>28</v>
      </c>
      <c r="B27" s="2">
        <f t="shared" ref="B27:M27" si="4">SUM(B22,B23,B24,B25,B26)</f>
        <v>18350</v>
      </c>
      <c r="C27" s="2">
        <f t="shared" si="4"/>
        <v>22769</v>
      </c>
      <c r="D27" s="2">
        <f t="shared" si="4"/>
        <v>14210</v>
      </c>
      <c r="E27" s="2">
        <f t="shared" si="4"/>
        <v>5693</v>
      </c>
      <c r="F27" s="2">
        <f t="shared" si="4"/>
        <v>12832</v>
      </c>
      <c r="G27" s="2">
        <f t="shared" si="4"/>
        <v>21335</v>
      </c>
      <c r="H27" s="2">
        <f t="shared" si="4"/>
        <v>20097</v>
      </c>
      <c r="I27" s="2">
        <f t="shared" si="4"/>
        <v>15917</v>
      </c>
      <c r="J27" s="2">
        <f t="shared" si="4"/>
        <v>16194</v>
      </c>
      <c r="K27" s="2">
        <f t="shared" si="4"/>
        <v>15189</v>
      </c>
      <c r="L27" s="2">
        <f t="shared" si="4"/>
        <v>5812</v>
      </c>
      <c r="M27" s="2">
        <f t="shared" si="4"/>
        <v>14229</v>
      </c>
      <c r="N27" s="2">
        <f t="shared" si="3"/>
        <v>182627</v>
      </c>
      <c r="Q27" s="3" t="s">
        <v>15</v>
      </c>
      <c r="R27" s="5">
        <v>108343</v>
      </c>
    </row>
    <row r="28" spans="1:18" ht="15.75" thickBot="1" x14ac:dyDescent="0.3">
      <c r="Q28" s="3" t="s">
        <v>13</v>
      </c>
      <c r="R28" s="5">
        <v>275989</v>
      </c>
    </row>
    <row r="29" spans="1:18" ht="15.75" thickBot="1" x14ac:dyDescent="0.3">
      <c r="Q29" s="3" t="s">
        <v>17</v>
      </c>
      <c r="R29" s="5">
        <v>109899</v>
      </c>
    </row>
    <row r="30" spans="1:18" ht="15.75" thickBot="1" x14ac:dyDescent="0.3">
      <c r="Q30" s="15" t="s">
        <v>16</v>
      </c>
      <c r="R30" s="20">
        <v>110948</v>
      </c>
    </row>
    <row r="31" spans="1:18" ht="15.75" thickBot="1" x14ac:dyDescent="0.3">
      <c r="A31" s="1" t="s">
        <v>19</v>
      </c>
      <c r="B31" s="1" t="s">
        <v>0</v>
      </c>
      <c r="C31" s="1" t="s">
        <v>1</v>
      </c>
      <c r="D31" s="1" t="s">
        <v>2</v>
      </c>
      <c r="E31" s="1" t="s">
        <v>3</v>
      </c>
      <c r="F31" s="1" t="s">
        <v>4</v>
      </c>
      <c r="G31" s="1" t="s">
        <v>5</v>
      </c>
      <c r="H31" s="1" t="s">
        <v>6</v>
      </c>
      <c r="I31" s="1" t="s">
        <v>7</v>
      </c>
      <c r="J31" s="1" t="s">
        <v>8</v>
      </c>
      <c r="K31" s="1" t="s">
        <v>9</v>
      </c>
      <c r="L31" s="1" t="s">
        <v>10</v>
      </c>
      <c r="M31" s="1" t="s">
        <v>11</v>
      </c>
      <c r="N31" s="1" t="s">
        <v>28</v>
      </c>
      <c r="Q31" s="8" t="s">
        <v>30</v>
      </c>
      <c r="R31" s="2">
        <f>SUM(R25,R26,R27,R28,R29,R30)</f>
        <v>3544679</v>
      </c>
    </row>
    <row r="32" spans="1:18" ht="15.75" thickBot="1" x14ac:dyDescent="0.3">
      <c r="A32" s="3" t="s">
        <v>12</v>
      </c>
      <c r="B32" s="4">
        <v>13911</v>
      </c>
      <c r="C32" s="4">
        <v>136</v>
      </c>
      <c r="D32" s="4">
        <v>20026</v>
      </c>
      <c r="E32" s="4">
        <v>13055</v>
      </c>
      <c r="F32" s="4">
        <v>20170</v>
      </c>
      <c r="G32" s="4">
        <v>1207</v>
      </c>
      <c r="H32" s="4">
        <v>8402</v>
      </c>
      <c r="I32" s="4">
        <v>19108</v>
      </c>
      <c r="J32" s="4">
        <v>1788</v>
      </c>
      <c r="K32" s="4">
        <v>1000</v>
      </c>
      <c r="L32" s="4">
        <v>20272</v>
      </c>
      <c r="M32" s="4">
        <v>15562</v>
      </c>
      <c r="N32" s="5">
        <f>SUM(B32:M32)</f>
        <v>134637</v>
      </c>
    </row>
    <row r="33" spans="1:18" ht="15.75" thickBot="1" x14ac:dyDescent="0.3">
      <c r="A33" s="3" t="s">
        <v>14</v>
      </c>
      <c r="B33" s="4">
        <v>147</v>
      </c>
      <c r="C33" s="4">
        <v>11249</v>
      </c>
      <c r="D33" s="4">
        <v>234</v>
      </c>
      <c r="E33" s="4">
        <v>908</v>
      </c>
      <c r="F33" s="4">
        <v>374</v>
      </c>
      <c r="G33" s="4">
        <v>737</v>
      </c>
      <c r="H33" s="4">
        <v>274</v>
      </c>
      <c r="I33" s="4">
        <v>125</v>
      </c>
      <c r="J33" s="4">
        <v>14951</v>
      </c>
      <c r="K33" s="4">
        <v>9857</v>
      </c>
      <c r="L33" s="4">
        <v>115</v>
      </c>
      <c r="M33" s="4">
        <v>1228</v>
      </c>
      <c r="N33" s="5">
        <f>SUM(B33:M33)</f>
        <v>40199</v>
      </c>
    </row>
    <row r="34" spans="1:18" ht="15.75" thickBot="1" x14ac:dyDescent="0.3">
      <c r="A34" s="3" t="s">
        <v>15</v>
      </c>
      <c r="B34" s="4">
        <v>0</v>
      </c>
      <c r="C34" s="4">
        <v>8041</v>
      </c>
      <c r="D34" s="4">
        <v>0</v>
      </c>
      <c r="E34" s="4">
        <v>9</v>
      </c>
      <c r="F34" s="4">
        <v>1</v>
      </c>
      <c r="G34" s="4">
        <v>211</v>
      </c>
      <c r="H34" s="4">
        <v>1</v>
      </c>
      <c r="I34" s="4">
        <v>1</v>
      </c>
      <c r="J34" s="4">
        <v>1354</v>
      </c>
      <c r="K34" s="4">
        <v>2827</v>
      </c>
      <c r="L34" s="4">
        <v>0</v>
      </c>
      <c r="M34" s="4">
        <v>3</v>
      </c>
      <c r="N34" s="5">
        <f>SUM(B34:M34)</f>
        <v>12448</v>
      </c>
    </row>
    <row r="35" spans="1:18" ht="15.75" thickBot="1" x14ac:dyDescent="0.3">
      <c r="A35" s="3" t="s">
        <v>13</v>
      </c>
      <c r="B35" s="4">
        <v>681</v>
      </c>
      <c r="C35" s="4">
        <v>54</v>
      </c>
      <c r="D35" s="4">
        <v>348</v>
      </c>
      <c r="E35" s="4">
        <v>2489</v>
      </c>
      <c r="F35" s="4">
        <v>2216</v>
      </c>
      <c r="G35" s="4">
        <v>111</v>
      </c>
      <c r="H35" s="4">
        <v>646</v>
      </c>
      <c r="I35" s="4">
        <v>813</v>
      </c>
      <c r="J35" s="4">
        <v>146</v>
      </c>
      <c r="K35" s="4">
        <v>144</v>
      </c>
      <c r="L35" s="4">
        <v>2263</v>
      </c>
      <c r="M35" s="4">
        <v>1282</v>
      </c>
      <c r="N35" s="5">
        <f>SUM(B35:M35)</f>
        <v>11193</v>
      </c>
    </row>
    <row r="36" spans="1:18" ht="15.75" thickBot="1" x14ac:dyDescent="0.3">
      <c r="A36" s="15" t="s">
        <v>17</v>
      </c>
      <c r="B36" s="13">
        <v>1</v>
      </c>
      <c r="C36" s="13">
        <v>3132</v>
      </c>
      <c r="D36" s="13">
        <v>1</v>
      </c>
      <c r="E36" s="13">
        <v>17</v>
      </c>
      <c r="F36" s="13">
        <v>1</v>
      </c>
      <c r="G36" s="13">
        <v>283</v>
      </c>
      <c r="H36" s="13">
        <v>5</v>
      </c>
      <c r="I36" s="13">
        <v>0</v>
      </c>
      <c r="J36" s="13">
        <v>2376</v>
      </c>
      <c r="K36" s="13">
        <v>3056</v>
      </c>
      <c r="L36" s="13">
        <v>0</v>
      </c>
      <c r="M36" s="13">
        <v>23</v>
      </c>
      <c r="N36" s="14">
        <f>SUM(B36:M36)</f>
        <v>8895</v>
      </c>
    </row>
    <row r="37" spans="1:18" x14ac:dyDescent="0.25">
      <c r="A37" s="8" t="s">
        <v>28</v>
      </c>
      <c r="B37" s="2">
        <f t="shared" ref="B37:N37" si="5">SUM(B32,B33,B34,B35,B36)</f>
        <v>14740</v>
      </c>
      <c r="C37" s="2">
        <f t="shared" si="5"/>
        <v>22612</v>
      </c>
      <c r="D37" s="2">
        <f t="shared" si="5"/>
        <v>20609</v>
      </c>
      <c r="E37" s="2">
        <f t="shared" si="5"/>
        <v>16478</v>
      </c>
      <c r="F37" s="2">
        <f t="shared" si="5"/>
        <v>22762</v>
      </c>
      <c r="G37" s="2">
        <f t="shared" si="5"/>
        <v>2549</v>
      </c>
      <c r="H37" s="2">
        <f t="shared" si="5"/>
        <v>9328</v>
      </c>
      <c r="I37" s="2">
        <f t="shared" si="5"/>
        <v>20047</v>
      </c>
      <c r="J37" s="2">
        <f t="shared" si="5"/>
        <v>20615</v>
      </c>
      <c r="K37" s="2">
        <f t="shared" si="5"/>
        <v>16884</v>
      </c>
      <c r="L37" s="2">
        <f t="shared" si="5"/>
        <v>22650</v>
      </c>
      <c r="M37" s="2">
        <f t="shared" si="5"/>
        <v>18098</v>
      </c>
      <c r="N37" s="2">
        <f t="shared" si="5"/>
        <v>207372</v>
      </c>
    </row>
    <row r="39" spans="1:18" x14ac:dyDescent="0.2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</row>
    <row r="41" spans="1:18" ht="15.75" thickBot="1" x14ac:dyDescent="0.3">
      <c r="A41" s="1" t="s">
        <v>26</v>
      </c>
      <c r="B41" s="1" t="s">
        <v>0</v>
      </c>
      <c r="C41" s="1" t="s">
        <v>1</v>
      </c>
      <c r="D41" s="1" t="s">
        <v>2</v>
      </c>
      <c r="E41" s="1" t="s">
        <v>3</v>
      </c>
      <c r="F41" s="1" t="s">
        <v>4</v>
      </c>
      <c r="G41" s="1" t="s">
        <v>5</v>
      </c>
      <c r="H41" s="1" t="s">
        <v>6</v>
      </c>
      <c r="I41" s="1" t="s">
        <v>7</v>
      </c>
      <c r="J41" s="1" t="s">
        <v>8</v>
      </c>
      <c r="K41" s="1" t="s">
        <v>9</v>
      </c>
      <c r="L41" s="1" t="s">
        <v>10</v>
      </c>
      <c r="M41" s="1" t="s">
        <v>28</v>
      </c>
    </row>
    <row r="42" spans="1:18" ht="15.75" thickBot="1" x14ac:dyDescent="0.3">
      <c r="A42" s="3" t="s">
        <v>12</v>
      </c>
      <c r="B42" s="4">
        <v>11002</v>
      </c>
      <c r="C42" s="4">
        <v>1938</v>
      </c>
      <c r="D42" s="4">
        <v>7765</v>
      </c>
      <c r="E42" s="4">
        <v>27</v>
      </c>
      <c r="F42" s="4">
        <v>2925</v>
      </c>
      <c r="G42" s="4">
        <v>106</v>
      </c>
      <c r="H42" s="4">
        <v>299</v>
      </c>
      <c r="I42" s="4">
        <v>9885</v>
      </c>
      <c r="J42" s="4">
        <v>483</v>
      </c>
      <c r="K42" s="4">
        <v>4588</v>
      </c>
      <c r="L42" s="4">
        <v>6775</v>
      </c>
      <c r="M42" s="5">
        <f>SUM(B42:L42)</f>
        <v>45793</v>
      </c>
    </row>
    <row r="43" spans="1:18" ht="15.75" thickBot="1" x14ac:dyDescent="0.3">
      <c r="A43" s="3" t="s">
        <v>14</v>
      </c>
      <c r="B43" s="4">
        <v>0</v>
      </c>
      <c r="C43" s="4">
        <v>823</v>
      </c>
      <c r="D43" s="4">
        <v>130</v>
      </c>
      <c r="E43" s="4">
        <v>3</v>
      </c>
      <c r="F43" s="4">
        <v>1040</v>
      </c>
      <c r="G43" s="4">
        <v>18</v>
      </c>
      <c r="H43" s="4">
        <v>3177</v>
      </c>
      <c r="I43" s="4">
        <v>134</v>
      </c>
      <c r="J43" s="4">
        <v>4995</v>
      </c>
      <c r="K43" s="4">
        <v>800</v>
      </c>
      <c r="L43" s="4">
        <v>2385</v>
      </c>
      <c r="M43" s="5">
        <f t="shared" ref="M43:M46" si="6">SUM(B43:L43)</f>
        <v>13505</v>
      </c>
    </row>
    <row r="44" spans="1:18" ht="15.75" thickBot="1" x14ac:dyDescent="0.3">
      <c r="A44" s="3" t="s">
        <v>15</v>
      </c>
      <c r="B44" s="4">
        <v>0</v>
      </c>
      <c r="C44" s="4">
        <v>215</v>
      </c>
      <c r="D44" s="4">
        <v>0</v>
      </c>
      <c r="E44" s="4">
        <v>3</v>
      </c>
      <c r="F44" s="4">
        <v>179</v>
      </c>
      <c r="G44" s="4">
        <v>9</v>
      </c>
      <c r="H44" s="4">
        <v>1696</v>
      </c>
      <c r="I44" s="4">
        <v>0</v>
      </c>
      <c r="J44" s="4">
        <v>1599</v>
      </c>
      <c r="K44" s="4">
        <v>31</v>
      </c>
      <c r="L44" s="4">
        <v>975</v>
      </c>
      <c r="M44" s="5">
        <f t="shared" si="6"/>
        <v>4707</v>
      </c>
      <c r="Q44" s="1" t="s">
        <v>32</v>
      </c>
      <c r="R44" s="1" t="s">
        <v>30</v>
      </c>
    </row>
    <row r="45" spans="1:18" ht="15.75" thickBot="1" x14ac:dyDescent="0.3">
      <c r="A45" s="3" t="s">
        <v>13</v>
      </c>
      <c r="B45" s="4">
        <v>227</v>
      </c>
      <c r="C45" s="4">
        <v>139</v>
      </c>
      <c r="D45" s="4">
        <v>373</v>
      </c>
      <c r="E45" s="4">
        <v>1</v>
      </c>
      <c r="F45" s="4">
        <v>477</v>
      </c>
      <c r="G45" s="4">
        <v>9</v>
      </c>
      <c r="H45" s="4">
        <v>39</v>
      </c>
      <c r="I45" s="4">
        <v>508</v>
      </c>
      <c r="J45" s="4">
        <v>50</v>
      </c>
      <c r="K45" s="4">
        <v>542</v>
      </c>
      <c r="L45" s="4">
        <v>881</v>
      </c>
      <c r="M45" s="5">
        <f t="shared" si="6"/>
        <v>3246</v>
      </c>
      <c r="Q45" s="3" t="s">
        <v>12</v>
      </c>
      <c r="R45" s="5">
        <v>1730372</v>
      </c>
    </row>
    <row r="46" spans="1:18" ht="15.75" thickBot="1" x14ac:dyDescent="0.3">
      <c r="A46" s="15" t="s">
        <v>17</v>
      </c>
      <c r="B46" s="13">
        <v>0</v>
      </c>
      <c r="C46" s="13">
        <v>239</v>
      </c>
      <c r="D46" s="13">
        <v>0</v>
      </c>
      <c r="E46" s="13">
        <v>1</v>
      </c>
      <c r="F46" s="13">
        <v>182</v>
      </c>
      <c r="G46" s="13">
        <v>9</v>
      </c>
      <c r="H46" s="13">
        <v>1436</v>
      </c>
      <c r="I46" s="13">
        <v>1</v>
      </c>
      <c r="J46" s="13">
        <v>1517</v>
      </c>
      <c r="K46" s="13">
        <v>19</v>
      </c>
      <c r="L46" s="13">
        <v>987</v>
      </c>
      <c r="M46" s="14">
        <f t="shared" si="6"/>
        <v>4391</v>
      </c>
      <c r="Q46" s="3" t="s">
        <v>14</v>
      </c>
      <c r="R46" s="5">
        <v>389888</v>
      </c>
    </row>
    <row r="47" spans="1:18" ht="15.75" thickBot="1" x14ac:dyDescent="0.3">
      <c r="A47" s="8" t="s">
        <v>28</v>
      </c>
      <c r="B47" s="2">
        <f t="shared" ref="B47:M47" si="7">SUM(B42,B43,B44,B45,B46)</f>
        <v>11229</v>
      </c>
      <c r="C47" s="2">
        <f t="shared" si="7"/>
        <v>3354</v>
      </c>
      <c r="D47" s="2">
        <f t="shared" si="7"/>
        <v>8268</v>
      </c>
      <c r="E47" s="2">
        <f t="shared" si="7"/>
        <v>35</v>
      </c>
      <c r="F47" s="2">
        <f t="shared" si="7"/>
        <v>4803</v>
      </c>
      <c r="G47" s="2">
        <f t="shared" si="7"/>
        <v>151</v>
      </c>
      <c r="H47" s="2">
        <f t="shared" si="7"/>
        <v>6647</v>
      </c>
      <c r="I47" s="2">
        <f t="shared" si="7"/>
        <v>10528</v>
      </c>
      <c r="J47" s="2">
        <f t="shared" si="7"/>
        <v>8644</v>
      </c>
      <c r="K47" s="2">
        <f t="shared" si="7"/>
        <v>5980</v>
      </c>
      <c r="L47" s="2">
        <f t="shared" si="7"/>
        <v>12003</v>
      </c>
      <c r="M47" s="2">
        <f t="shared" si="7"/>
        <v>71642</v>
      </c>
      <c r="Q47" s="3" t="s">
        <v>15</v>
      </c>
      <c r="R47" s="5">
        <v>82557</v>
      </c>
    </row>
    <row r="48" spans="1:18" ht="15.75" thickBot="1" x14ac:dyDescent="0.3">
      <c r="Q48" s="3" t="s">
        <v>13</v>
      </c>
      <c r="R48" s="5">
        <v>161662</v>
      </c>
    </row>
    <row r="49" spans="1:18" ht="15.75" thickBot="1" x14ac:dyDescent="0.3">
      <c r="Q49" s="3" t="s">
        <v>17</v>
      </c>
      <c r="R49" s="5">
        <v>102406</v>
      </c>
    </row>
    <row r="50" spans="1:18" ht="15.75" thickBot="1" x14ac:dyDescent="0.3">
      <c r="Q50" s="15" t="s">
        <v>16</v>
      </c>
      <c r="R50" s="14">
        <v>73133</v>
      </c>
    </row>
    <row r="51" spans="1:18" ht="15.75" thickBot="1" x14ac:dyDescent="0.3">
      <c r="A51" s="1" t="s">
        <v>20</v>
      </c>
      <c r="B51" s="1" t="s">
        <v>0</v>
      </c>
      <c r="C51" s="1" t="s">
        <v>1</v>
      </c>
      <c r="D51" s="1" t="s">
        <v>2</v>
      </c>
      <c r="E51" s="1" t="s">
        <v>3</v>
      </c>
      <c r="F51" s="1" t="s">
        <v>4</v>
      </c>
      <c r="G51" s="1" t="s">
        <v>5</v>
      </c>
      <c r="H51" s="1" t="s">
        <v>6</v>
      </c>
      <c r="I51" s="1" t="s">
        <v>7</v>
      </c>
      <c r="J51" s="1" t="s">
        <v>8</v>
      </c>
      <c r="K51" s="1" t="s">
        <v>9</v>
      </c>
      <c r="L51" s="1" t="s">
        <v>28</v>
      </c>
      <c r="Q51" s="8" t="s">
        <v>30</v>
      </c>
      <c r="R51" s="2">
        <f>SUM(R45,R46,R47,R48,R49,R50)</f>
        <v>2540018</v>
      </c>
    </row>
    <row r="52" spans="1:18" ht="15.75" thickBot="1" x14ac:dyDescent="0.3">
      <c r="A52" s="3" t="s">
        <v>12</v>
      </c>
      <c r="B52" s="4">
        <v>11125</v>
      </c>
      <c r="C52" s="4">
        <v>2216</v>
      </c>
      <c r="D52" s="4">
        <v>3263</v>
      </c>
      <c r="E52" s="4">
        <v>27</v>
      </c>
      <c r="F52" s="4">
        <v>3878</v>
      </c>
      <c r="G52" s="4">
        <v>8737</v>
      </c>
      <c r="H52" s="4">
        <v>5473</v>
      </c>
      <c r="I52" s="4">
        <v>4877</v>
      </c>
      <c r="J52" s="4">
        <v>5522</v>
      </c>
      <c r="K52" s="4">
        <v>4306</v>
      </c>
      <c r="L52" s="5">
        <f>SUM(B52:K52)</f>
        <v>49424</v>
      </c>
    </row>
    <row r="53" spans="1:18" ht="15.75" thickBot="1" x14ac:dyDescent="0.3">
      <c r="A53" s="3" t="s">
        <v>14</v>
      </c>
      <c r="B53" s="4">
        <v>291</v>
      </c>
      <c r="C53" s="4">
        <v>538</v>
      </c>
      <c r="D53" s="4">
        <v>825</v>
      </c>
      <c r="E53" s="4">
        <v>3</v>
      </c>
      <c r="F53" s="4">
        <v>3419</v>
      </c>
      <c r="G53" s="4">
        <v>621</v>
      </c>
      <c r="H53" s="4">
        <v>3525</v>
      </c>
      <c r="I53" s="4">
        <v>1231</v>
      </c>
      <c r="J53" s="4">
        <v>1465</v>
      </c>
      <c r="K53" s="4">
        <v>1513</v>
      </c>
      <c r="L53" s="5">
        <f>SUM(B53:K53)</f>
        <v>13431</v>
      </c>
    </row>
    <row r="54" spans="1:18" ht="15.75" thickBot="1" x14ac:dyDescent="0.3">
      <c r="A54" s="3" t="s">
        <v>15</v>
      </c>
      <c r="B54" s="4">
        <v>0</v>
      </c>
      <c r="C54" s="4">
        <v>129</v>
      </c>
      <c r="D54" s="4">
        <v>291</v>
      </c>
      <c r="E54" s="4">
        <v>3</v>
      </c>
      <c r="F54" s="4">
        <v>2356</v>
      </c>
      <c r="G54" s="4">
        <v>24</v>
      </c>
      <c r="H54" s="4">
        <v>1084</v>
      </c>
      <c r="I54" s="4">
        <v>807</v>
      </c>
      <c r="J54" s="4">
        <v>816</v>
      </c>
      <c r="K54" s="4">
        <v>576</v>
      </c>
      <c r="L54" s="5">
        <f>SUM(B54:K54)</f>
        <v>6086</v>
      </c>
    </row>
    <row r="55" spans="1:18" ht="15.75" thickBot="1" x14ac:dyDescent="0.3">
      <c r="A55" s="3" t="s">
        <v>13</v>
      </c>
      <c r="B55" s="4">
        <v>380</v>
      </c>
      <c r="C55" s="4">
        <v>137</v>
      </c>
      <c r="D55" s="4">
        <v>328</v>
      </c>
      <c r="E55" s="4">
        <v>1</v>
      </c>
      <c r="F55" s="4">
        <v>186</v>
      </c>
      <c r="G55" s="4">
        <v>419</v>
      </c>
      <c r="H55" s="4">
        <v>306</v>
      </c>
      <c r="I55" s="4">
        <v>745</v>
      </c>
      <c r="J55" s="4">
        <v>542</v>
      </c>
      <c r="K55" s="4">
        <v>528</v>
      </c>
      <c r="L55" s="5">
        <f>SUM(B55:K55)</f>
        <v>3572</v>
      </c>
    </row>
    <row r="56" spans="1:18" ht="15.75" thickBot="1" x14ac:dyDescent="0.3">
      <c r="A56" s="15" t="s">
        <v>17</v>
      </c>
      <c r="B56" s="13">
        <v>0</v>
      </c>
      <c r="C56" s="13">
        <v>182</v>
      </c>
      <c r="D56" s="13">
        <v>204</v>
      </c>
      <c r="E56" s="13">
        <v>1</v>
      </c>
      <c r="F56" s="13">
        <v>1702</v>
      </c>
      <c r="G56" s="13">
        <v>8</v>
      </c>
      <c r="H56" s="13">
        <v>974</v>
      </c>
      <c r="I56" s="13">
        <v>666</v>
      </c>
      <c r="J56" s="13">
        <v>482</v>
      </c>
      <c r="K56" s="13">
        <v>439</v>
      </c>
      <c r="L56" s="14">
        <f>SUM(B56:K56)</f>
        <v>4658</v>
      </c>
    </row>
    <row r="57" spans="1:18" x14ac:dyDescent="0.25">
      <c r="A57" s="8" t="s">
        <v>28</v>
      </c>
      <c r="B57" s="2">
        <f t="shared" ref="B57:L57" si="8">SUM(B52,B53,B54,B55,B56)</f>
        <v>11796</v>
      </c>
      <c r="C57" s="2">
        <f t="shared" si="8"/>
        <v>3202</v>
      </c>
      <c r="D57" s="2">
        <f t="shared" si="8"/>
        <v>4911</v>
      </c>
      <c r="E57" s="2">
        <f t="shared" si="8"/>
        <v>35</v>
      </c>
      <c r="F57" s="2">
        <f t="shared" si="8"/>
        <v>11541</v>
      </c>
      <c r="G57" s="2">
        <f t="shared" si="8"/>
        <v>9809</v>
      </c>
      <c r="H57" s="2">
        <f t="shared" si="8"/>
        <v>11362</v>
      </c>
      <c r="I57" s="2">
        <f t="shared" si="8"/>
        <v>8326</v>
      </c>
      <c r="J57" s="2">
        <f t="shared" si="8"/>
        <v>8827</v>
      </c>
      <c r="K57" s="2">
        <f t="shared" si="8"/>
        <v>7362</v>
      </c>
      <c r="L57" s="2">
        <f t="shared" si="8"/>
        <v>77171</v>
      </c>
    </row>
    <row r="59" spans="1:18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</row>
    <row r="61" spans="1:18" ht="15.75" thickBot="1" x14ac:dyDescent="0.3">
      <c r="A61" s="1" t="s">
        <v>25</v>
      </c>
      <c r="B61" s="1" t="s">
        <v>0</v>
      </c>
      <c r="C61" s="1" t="s">
        <v>1</v>
      </c>
      <c r="D61" s="1" t="s">
        <v>2</v>
      </c>
      <c r="E61" s="1" t="s">
        <v>3</v>
      </c>
      <c r="F61" s="1" t="s">
        <v>4</v>
      </c>
      <c r="G61" s="1" t="s">
        <v>5</v>
      </c>
      <c r="H61" s="1" t="s">
        <v>6</v>
      </c>
      <c r="I61" s="1" t="s">
        <v>7</v>
      </c>
      <c r="J61" s="1" t="s">
        <v>8</v>
      </c>
      <c r="K61" s="1" t="s">
        <v>9</v>
      </c>
      <c r="L61" s="1" t="s">
        <v>10</v>
      </c>
      <c r="M61" s="1" t="s">
        <v>28</v>
      </c>
    </row>
    <row r="62" spans="1:18" ht="15.75" thickBot="1" x14ac:dyDescent="0.3">
      <c r="A62" s="3" t="s">
        <v>12</v>
      </c>
      <c r="B62" s="4">
        <v>732</v>
      </c>
      <c r="C62" s="4">
        <v>1273</v>
      </c>
      <c r="D62" s="4">
        <v>3885</v>
      </c>
      <c r="E62" s="4">
        <v>45</v>
      </c>
      <c r="F62" s="4">
        <v>1460</v>
      </c>
      <c r="G62" s="4">
        <v>164</v>
      </c>
      <c r="H62" s="4">
        <v>3280</v>
      </c>
      <c r="I62" s="4">
        <v>14841</v>
      </c>
      <c r="J62" s="4">
        <v>4246</v>
      </c>
      <c r="K62" s="4">
        <v>3840</v>
      </c>
      <c r="L62" s="4">
        <v>5732</v>
      </c>
      <c r="M62" s="5">
        <f>SUM(B62:L62)</f>
        <v>39498</v>
      </c>
    </row>
    <row r="63" spans="1:18" ht="15.75" thickBot="1" x14ac:dyDescent="0.3">
      <c r="A63" s="3" t="s">
        <v>14</v>
      </c>
      <c r="B63" s="4">
        <v>96</v>
      </c>
      <c r="C63" s="4">
        <v>1606</v>
      </c>
      <c r="D63" s="4">
        <v>123</v>
      </c>
      <c r="E63" s="4">
        <v>1635</v>
      </c>
      <c r="F63" s="4">
        <v>768</v>
      </c>
      <c r="G63" s="4">
        <v>40</v>
      </c>
      <c r="H63" s="4">
        <v>5912</v>
      </c>
      <c r="I63" s="4">
        <v>416</v>
      </c>
      <c r="J63" s="4">
        <v>340</v>
      </c>
      <c r="K63" s="4">
        <v>1064</v>
      </c>
      <c r="L63" s="4">
        <v>0</v>
      </c>
      <c r="M63" s="5">
        <f t="shared" ref="M63:M67" si="9">SUM(B63:L63)</f>
        <v>12000</v>
      </c>
    </row>
    <row r="64" spans="1:18" ht="15.75" thickBot="1" x14ac:dyDescent="0.3">
      <c r="A64" s="3" t="s">
        <v>15</v>
      </c>
      <c r="B64" s="4">
        <v>31</v>
      </c>
      <c r="C64" s="4">
        <v>456</v>
      </c>
      <c r="D64" s="4">
        <v>34</v>
      </c>
      <c r="E64" s="4">
        <v>892</v>
      </c>
      <c r="F64" s="4">
        <v>135</v>
      </c>
      <c r="G64" s="4">
        <v>28</v>
      </c>
      <c r="H64" s="4">
        <v>2457</v>
      </c>
      <c r="I64" s="4">
        <v>0</v>
      </c>
      <c r="J64" s="4">
        <v>0</v>
      </c>
      <c r="K64" s="4">
        <v>359</v>
      </c>
      <c r="L64" s="4">
        <v>0</v>
      </c>
      <c r="M64" s="5">
        <f t="shared" si="9"/>
        <v>4392</v>
      </c>
      <c r="Q64" s="1" t="s">
        <v>33</v>
      </c>
      <c r="R64" s="1" t="s">
        <v>30</v>
      </c>
    </row>
    <row r="65" spans="1:18" ht="15.75" thickBot="1" x14ac:dyDescent="0.3">
      <c r="A65" s="3" t="s">
        <v>13</v>
      </c>
      <c r="B65" s="4">
        <v>83</v>
      </c>
      <c r="C65" s="4">
        <v>126</v>
      </c>
      <c r="D65" s="4">
        <v>605</v>
      </c>
      <c r="E65" s="4">
        <v>48</v>
      </c>
      <c r="F65" s="4">
        <v>132</v>
      </c>
      <c r="G65" s="4">
        <v>33</v>
      </c>
      <c r="H65" s="4">
        <v>462</v>
      </c>
      <c r="I65" s="4">
        <v>887</v>
      </c>
      <c r="J65" s="4">
        <v>315</v>
      </c>
      <c r="K65" s="4">
        <v>864</v>
      </c>
      <c r="L65" s="4">
        <v>121</v>
      </c>
      <c r="M65" s="5">
        <f t="shared" si="9"/>
        <v>3676</v>
      </c>
      <c r="Q65" s="3" t="s">
        <v>12</v>
      </c>
      <c r="R65" s="5">
        <v>3147062</v>
      </c>
    </row>
    <row r="66" spans="1:18" ht="15.75" thickBot="1" x14ac:dyDescent="0.3">
      <c r="A66" s="15" t="s">
        <v>17</v>
      </c>
      <c r="B66" s="13">
        <v>58</v>
      </c>
      <c r="C66" s="13">
        <v>427</v>
      </c>
      <c r="D66" s="13">
        <v>2</v>
      </c>
      <c r="E66" s="13">
        <v>914</v>
      </c>
      <c r="F66" s="13">
        <v>106</v>
      </c>
      <c r="G66" s="13">
        <v>24</v>
      </c>
      <c r="H66" s="13">
        <v>1635</v>
      </c>
      <c r="I66" s="13">
        <v>0</v>
      </c>
      <c r="J66" s="13">
        <v>4</v>
      </c>
      <c r="K66" s="13">
        <v>328</v>
      </c>
      <c r="L66" s="13">
        <v>0</v>
      </c>
      <c r="M66" s="14">
        <f t="shared" si="9"/>
        <v>3498</v>
      </c>
      <c r="Q66" s="3" t="s">
        <v>14</v>
      </c>
      <c r="R66" s="5">
        <v>719013</v>
      </c>
    </row>
    <row r="67" spans="1:18" ht="15.75" thickBot="1" x14ac:dyDescent="0.3">
      <c r="A67" s="8" t="s">
        <v>28</v>
      </c>
      <c r="B67" s="2">
        <f t="shared" ref="B67:L67" si="10">SUM(B62,B63,B64,B65,B66)</f>
        <v>1000</v>
      </c>
      <c r="C67" s="2">
        <f t="shared" si="10"/>
        <v>3888</v>
      </c>
      <c r="D67" s="2">
        <f t="shared" si="10"/>
        <v>4649</v>
      </c>
      <c r="E67" s="2">
        <f t="shared" si="10"/>
        <v>3534</v>
      </c>
      <c r="F67" s="2">
        <f t="shared" si="10"/>
        <v>2601</v>
      </c>
      <c r="G67" s="2">
        <f t="shared" si="10"/>
        <v>289</v>
      </c>
      <c r="H67" s="2">
        <f t="shared" si="10"/>
        <v>13746</v>
      </c>
      <c r="I67" s="2">
        <f t="shared" si="10"/>
        <v>16144</v>
      </c>
      <c r="J67" s="2">
        <f t="shared" si="10"/>
        <v>4905</v>
      </c>
      <c r="K67" s="2">
        <f t="shared" si="10"/>
        <v>6455</v>
      </c>
      <c r="L67" s="2">
        <f t="shared" si="10"/>
        <v>5853</v>
      </c>
      <c r="M67" s="2">
        <f t="shared" si="9"/>
        <v>63064</v>
      </c>
      <c r="Q67" s="3" t="s">
        <v>15</v>
      </c>
      <c r="R67" s="5">
        <v>160888</v>
      </c>
    </row>
    <row r="68" spans="1:18" ht="15.75" thickBot="1" x14ac:dyDescent="0.3">
      <c r="Q68" s="3" t="s">
        <v>13</v>
      </c>
      <c r="R68" s="5">
        <v>308148</v>
      </c>
    </row>
    <row r="69" spans="1:18" ht="15.75" thickBot="1" x14ac:dyDescent="0.3">
      <c r="Q69" s="3" t="s">
        <v>17</v>
      </c>
      <c r="R69" s="5">
        <v>141855</v>
      </c>
    </row>
    <row r="70" spans="1:18" ht="15.75" thickBot="1" x14ac:dyDescent="0.3">
      <c r="Q70" s="15" t="s">
        <v>16</v>
      </c>
      <c r="R70" s="14">
        <v>138035</v>
      </c>
    </row>
    <row r="71" spans="1:18" ht="15.75" thickBot="1" x14ac:dyDescent="0.3">
      <c r="A71" s="1" t="s">
        <v>21</v>
      </c>
      <c r="B71" s="1" t="s">
        <v>0</v>
      </c>
      <c r="C71" s="1" t="s">
        <v>1</v>
      </c>
      <c r="D71" s="1" t="s">
        <v>2</v>
      </c>
      <c r="E71" s="1" t="s">
        <v>3</v>
      </c>
      <c r="F71" s="1" t="s">
        <v>4</v>
      </c>
      <c r="G71" s="1" t="s">
        <v>5</v>
      </c>
      <c r="H71" s="1" t="s">
        <v>6</v>
      </c>
      <c r="I71" s="1" t="s">
        <v>7</v>
      </c>
      <c r="J71" s="1" t="s">
        <v>8</v>
      </c>
      <c r="K71" s="1" t="s">
        <v>9</v>
      </c>
      <c r="L71" s="1" t="s">
        <v>10</v>
      </c>
      <c r="M71" s="1" t="s">
        <v>11</v>
      </c>
      <c r="N71" s="1" t="s">
        <v>28</v>
      </c>
      <c r="Q71" s="8" t="s">
        <v>30</v>
      </c>
      <c r="R71" s="2">
        <f>SUM(R65,R66,R67,R68,R69,R70)</f>
        <v>4615001</v>
      </c>
    </row>
    <row r="72" spans="1:18" ht="15.75" thickBot="1" x14ac:dyDescent="0.3">
      <c r="A72" s="3" t="s">
        <v>12</v>
      </c>
      <c r="B72" s="4">
        <v>2403</v>
      </c>
      <c r="C72" s="4">
        <v>18312</v>
      </c>
      <c r="D72" s="4">
        <v>6083</v>
      </c>
      <c r="E72" s="4">
        <v>2994</v>
      </c>
      <c r="F72" s="4">
        <v>0</v>
      </c>
      <c r="G72" s="4">
        <v>1271</v>
      </c>
      <c r="H72" s="4">
        <v>5145</v>
      </c>
      <c r="I72" s="4">
        <v>830</v>
      </c>
      <c r="J72" s="4">
        <v>164</v>
      </c>
      <c r="K72" s="4">
        <v>2786</v>
      </c>
      <c r="L72" s="4">
        <v>2198</v>
      </c>
      <c r="M72" s="4">
        <v>3546</v>
      </c>
      <c r="N72" s="5">
        <f>SUM(B72:M72)</f>
        <v>45732</v>
      </c>
    </row>
    <row r="73" spans="1:18" ht="15.75" thickBot="1" x14ac:dyDescent="0.3">
      <c r="A73" s="3" t="s">
        <v>14</v>
      </c>
      <c r="B73" s="4">
        <v>1060</v>
      </c>
      <c r="C73" s="4">
        <v>264</v>
      </c>
      <c r="D73" s="4">
        <v>1145</v>
      </c>
      <c r="E73" s="4">
        <v>178</v>
      </c>
      <c r="F73" s="4">
        <v>26</v>
      </c>
      <c r="G73" s="4">
        <v>440</v>
      </c>
      <c r="H73" s="4">
        <v>1209</v>
      </c>
      <c r="I73" s="4">
        <v>914</v>
      </c>
      <c r="J73" s="4">
        <v>13</v>
      </c>
      <c r="K73" s="4">
        <v>574</v>
      </c>
      <c r="L73" s="4">
        <v>5943</v>
      </c>
      <c r="M73" s="4">
        <v>97</v>
      </c>
      <c r="N73" s="5">
        <f>SUM(B73:M73)</f>
        <v>11863</v>
      </c>
    </row>
    <row r="74" spans="1:18" ht="15.75" thickBot="1" x14ac:dyDescent="0.3">
      <c r="A74" s="3" t="s">
        <v>15</v>
      </c>
      <c r="B74" s="4">
        <v>374</v>
      </c>
      <c r="C74" s="4">
        <v>0</v>
      </c>
      <c r="D74" s="4">
        <v>335</v>
      </c>
      <c r="E74" s="4">
        <v>108</v>
      </c>
      <c r="F74" s="4">
        <v>26</v>
      </c>
      <c r="G74" s="4">
        <v>176</v>
      </c>
      <c r="H74" s="4">
        <v>338</v>
      </c>
      <c r="I74" s="4">
        <v>415</v>
      </c>
      <c r="J74" s="4">
        <v>2</v>
      </c>
      <c r="K74" s="4">
        <v>250</v>
      </c>
      <c r="L74" s="4">
        <v>3218</v>
      </c>
      <c r="M74" s="4">
        <v>1</v>
      </c>
      <c r="N74" s="5">
        <f>SUM(B74:M74)</f>
        <v>5243</v>
      </c>
    </row>
    <row r="75" spans="1:18" ht="15.75" thickBot="1" x14ac:dyDescent="0.3">
      <c r="A75" s="3" t="s">
        <v>13</v>
      </c>
      <c r="B75" s="4">
        <v>187</v>
      </c>
      <c r="C75" s="4">
        <v>1163</v>
      </c>
      <c r="D75" s="4">
        <v>1321</v>
      </c>
      <c r="E75" s="4">
        <v>495</v>
      </c>
      <c r="F75" s="4">
        <v>0</v>
      </c>
      <c r="G75" s="4">
        <v>87</v>
      </c>
      <c r="H75" s="4">
        <v>124</v>
      </c>
      <c r="I75" s="4">
        <v>79</v>
      </c>
      <c r="J75" s="4">
        <v>33</v>
      </c>
      <c r="K75" s="4">
        <v>356</v>
      </c>
      <c r="L75" s="4">
        <v>237</v>
      </c>
      <c r="M75" s="4">
        <v>203</v>
      </c>
      <c r="N75" s="5">
        <f>SUM(B75:M75)</f>
        <v>4285</v>
      </c>
    </row>
    <row r="76" spans="1:18" ht="15.75" thickBot="1" x14ac:dyDescent="0.3">
      <c r="A76" s="15" t="s">
        <v>17</v>
      </c>
      <c r="B76" s="13">
        <v>421</v>
      </c>
      <c r="C76" s="13">
        <v>0</v>
      </c>
      <c r="D76" s="13">
        <v>352</v>
      </c>
      <c r="E76" s="13">
        <v>20</v>
      </c>
      <c r="F76" s="13">
        <v>24</v>
      </c>
      <c r="G76" s="13">
        <v>154</v>
      </c>
      <c r="H76" s="13">
        <v>315</v>
      </c>
      <c r="I76" s="13">
        <v>467</v>
      </c>
      <c r="J76" s="13">
        <v>1</v>
      </c>
      <c r="K76" s="13">
        <v>447</v>
      </c>
      <c r="L76" s="13">
        <v>2445</v>
      </c>
      <c r="M76" s="13">
        <v>0</v>
      </c>
      <c r="N76" s="14">
        <f>SUM(B76:M76)</f>
        <v>4646</v>
      </c>
    </row>
    <row r="77" spans="1:18" x14ac:dyDescent="0.25">
      <c r="A77" s="8" t="s">
        <v>28</v>
      </c>
      <c r="B77" s="2">
        <f t="shared" ref="B77:N77" si="11">SUM(B72,B73,B74,B75,B76)</f>
        <v>4445</v>
      </c>
      <c r="C77" s="2">
        <f t="shared" si="11"/>
        <v>19739</v>
      </c>
      <c r="D77" s="2">
        <f t="shared" si="11"/>
        <v>9236</v>
      </c>
      <c r="E77" s="2">
        <f t="shared" si="11"/>
        <v>3795</v>
      </c>
      <c r="F77" s="2">
        <f t="shared" si="11"/>
        <v>76</v>
      </c>
      <c r="G77" s="2">
        <f t="shared" si="11"/>
        <v>2128</v>
      </c>
      <c r="H77" s="2">
        <f t="shared" si="11"/>
        <v>7131</v>
      </c>
      <c r="I77" s="2">
        <f t="shared" si="11"/>
        <v>2705</v>
      </c>
      <c r="J77" s="2">
        <f t="shared" si="11"/>
        <v>213</v>
      </c>
      <c r="K77" s="2">
        <f t="shared" si="11"/>
        <v>4413</v>
      </c>
      <c r="L77" s="2">
        <f t="shared" si="11"/>
        <v>14041</v>
      </c>
      <c r="M77" s="2">
        <f t="shared" si="11"/>
        <v>3847</v>
      </c>
      <c r="N77" s="2">
        <f t="shared" si="11"/>
        <v>71769</v>
      </c>
    </row>
    <row r="79" spans="1:18" x14ac:dyDescent="0.2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</row>
    <row r="81" spans="1:18" ht="15.75" thickBot="1" x14ac:dyDescent="0.3">
      <c r="A81" s="1" t="s">
        <v>27</v>
      </c>
      <c r="B81" s="1" t="s">
        <v>0</v>
      </c>
      <c r="C81" s="1" t="s">
        <v>1</v>
      </c>
      <c r="D81" s="1" t="s">
        <v>2</v>
      </c>
      <c r="E81" s="1" t="s">
        <v>3</v>
      </c>
      <c r="F81" s="1" t="s">
        <v>4</v>
      </c>
      <c r="G81" s="1" t="s">
        <v>5</v>
      </c>
      <c r="H81" s="1" t="s">
        <v>6</v>
      </c>
      <c r="I81" s="1" t="s">
        <v>7</v>
      </c>
      <c r="J81" s="1" t="s">
        <v>8</v>
      </c>
      <c r="K81" s="1" t="s">
        <v>9</v>
      </c>
      <c r="L81" s="1" t="s">
        <v>10</v>
      </c>
      <c r="M81" s="1" t="s">
        <v>11</v>
      </c>
      <c r="N81" s="1" t="s">
        <v>28</v>
      </c>
    </row>
    <row r="82" spans="1:18" ht="15.75" thickBot="1" x14ac:dyDescent="0.3">
      <c r="A82" s="15" t="s">
        <v>12</v>
      </c>
      <c r="B82" s="22">
        <v>14889</v>
      </c>
      <c r="C82" s="22">
        <v>230</v>
      </c>
      <c r="D82" s="22">
        <v>2399</v>
      </c>
      <c r="E82" s="22">
        <v>807</v>
      </c>
      <c r="F82" s="22">
        <v>5454</v>
      </c>
      <c r="G82" s="22">
        <v>4928</v>
      </c>
      <c r="H82" s="22">
        <v>129</v>
      </c>
      <c r="I82" s="22">
        <v>1268</v>
      </c>
      <c r="J82" s="22">
        <v>8915</v>
      </c>
      <c r="K82" s="22">
        <v>3989</v>
      </c>
      <c r="L82" s="22">
        <v>8757</v>
      </c>
      <c r="M82" s="22">
        <v>3169</v>
      </c>
      <c r="N82" s="14">
        <f>SUM(B82:M82)</f>
        <v>54934</v>
      </c>
    </row>
    <row r="83" spans="1:18" ht="15.75" thickBot="1" x14ac:dyDescent="0.3">
      <c r="A83" s="15" t="s">
        <v>14</v>
      </c>
      <c r="B83" s="22">
        <v>151</v>
      </c>
      <c r="C83" s="22">
        <v>7336</v>
      </c>
      <c r="D83" s="22">
        <v>6694</v>
      </c>
      <c r="E83" s="22">
        <v>3</v>
      </c>
      <c r="F83" s="22">
        <v>1616</v>
      </c>
      <c r="G83" s="22">
        <v>2485</v>
      </c>
      <c r="H83" s="22">
        <v>6948</v>
      </c>
      <c r="I83" s="22">
        <v>7617</v>
      </c>
      <c r="J83" s="22">
        <v>3203</v>
      </c>
      <c r="K83" s="22">
        <v>975</v>
      </c>
      <c r="L83" s="22">
        <v>2620</v>
      </c>
      <c r="M83" s="22">
        <v>3909</v>
      </c>
      <c r="N83" s="14">
        <f t="shared" ref="N83:N86" si="12">SUM(B83:M83)</f>
        <v>43557</v>
      </c>
    </row>
    <row r="84" spans="1:18" ht="15.75" thickBot="1" x14ac:dyDescent="0.3">
      <c r="A84" s="15" t="s">
        <v>15</v>
      </c>
      <c r="B84" s="22">
        <v>0</v>
      </c>
      <c r="C84" s="22">
        <v>504</v>
      </c>
      <c r="D84" s="22">
        <v>133</v>
      </c>
      <c r="E84" s="22">
        <v>0</v>
      </c>
      <c r="F84" s="22">
        <v>1</v>
      </c>
      <c r="G84" s="22">
        <v>6</v>
      </c>
      <c r="H84" s="22">
        <v>404</v>
      </c>
      <c r="I84" s="22">
        <v>370</v>
      </c>
      <c r="J84" s="22">
        <v>8</v>
      </c>
      <c r="K84" s="22">
        <v>0</v>
      </c>
      <c r="L84" s="22">
        <v>1</v>
      </c>
      <c r="M84" s="22">
        <v>125</v>
      </c>
      <c r="N84" s="14">
        <f t="shared" si="12"/>
        <v>1552</v>
      </c>
      <c r="Q84" s="1" t="s">
        <v>34</v>
      </c>
      <c r="R84" s="1" t="s">
        <v>30</v>
      </c>
    </row>
    <row r="85" spans="1:18" ht="15.75" thickBot="1" x14ac:dyDescent="0.3">
      <c r="A85" s="15" t="s">
        <v>13</v>
      </c>
      <c r="B85" s="22">
        <v>2628</v>
      </c>
      <c r="C85" s="22">
        <v>39</v>
      </c>
      <c r="D85" s="22">
        <v>299</v>
      </c>
      <c r="E85" s="22">
        <v>0</v>
      </c>
      <c r="F85" s="22">
        <v>1617</v>
      </c>
      <c r="G85" s="22">
        <v>3597</v>
      </c>
      <c r="H85" s="22">
        <v>49</v>
      </c>
      <c r="I85" s="22">
        <v>81</v>
      </c>
      <c r="J85" s="22">
        <v>3093</v>
      </c>
      <c r="K85" s="22">
        <v>3215</v>
      </c>
      <c r="L85" s="22">
        <v>1437</v>
      </c>
      <c r="M85" s="22">
        <v>1861</v>
      </c>
      <c r="N85" s="14">
        <f t="shared" si="12"/>
        <v>17916</v>
      </c>
      <c r="Q85" s="3" t="s">
        <v>12</v>
      </c>
      <c r="R85" s="5">
        <v>13295060</v>
      </c>
    </row>
    <row r="86" spans="1:18" ht="15.75" thickBot="1" x14ac:dyDescent="0.3">
      <c r="A86" s="15" t="s">
        <v>17</v>
      </c>
      <c r="B86" s="22">
        <v>2</v>
      </c>
      <c r="C86" s="22">
        <v>2436</v>
      </c>
      <c r="D86" s="22">
        <v>1930</v>
      </c>
      <c r="E86" s="22">
        <v>0</v>
      </c>
      <c r="F86" s="22">
        <v>32</v>
      </c>
      <c r="G86" s="22">
        <v>15</v>
      </c>
      <c r="H86" s="22">
        <v>3708</v>
      </c>
      <c r="I86" s="22">
        <v>3576</v>
      </c>
      <c r="J86" s="22">
        <v>27</v>
      </c>
      <c r="K86" s="22">
        <v>0</v>
      </c>
      <c r="L86" s="22">
        <v>33</v>
      </c>
      <c r="M86" s="22">
        <v>279</v>
      </c>
      <c r="N86" s="14">
        <f t="shared" si="12"/>
        <v>12038</v>
      </c>
      <c r="Q86" s="3" t="s">
        <v>14</v>
      </c>
      <c r="R86" s="5">
        <v>7183140</v>
      </c>
    </row>
    <row r="87" spans="1:18" ht="15.75" thickBot="1" x14ac:dyDescent="0.3">
      <c r="A87" s="12" t="s">
        <v>28</v>
      </c>
      <c r="B87" s="13">
        <f t="shared" ref="B87:N87" si="13">SUM(B82,B83,B84,B85,B86)</f>
        <v>17670</v>
      </c>
      <c r="C87" s="13">
        <f t="shared" si="13"/>
        <v>10545</v>
      </c>
      <c r="D87" s="13">
        <f t="shared" si="13"/>
        <v>11455</v>
      </c>
      <c r="E87" s="13">
        <f t="shared" si="13"/>
        <v>810</v>
      </c>
      <c r="F87" s="13">
        <f t="shared" si="13"/>
        <v>8720</v>
      </c>
      <c r="G87" s="13">
        <f t="shared" si="13"/>
        <v>11031</v>
      </c>
      <c r="H87" s="13">
        <f t="shared" si="13"/>
        <v>11238</v>
      </c>
      <c r="I87" s="13">
        <f t="shared" si="13"/>
        <v>12912</v>
      </c>
      <c r="J87" s="13">
        <f t="shared" si="13"/>
        <v>15246</v>
      </c>
      <c r="K87" s="13">
        <f t="shared" si="13"/>
        <v>8179</v>
      </c>
      <c r="L87" s="13">
        <f t="shared" si="13"/>
        <v>12848</v>
      </c>
      <c r="M87" s="13">
        <f t="shared" si="13"/>
        <v>9343</v>
      </c>
      <c r="N87" s="14">
        <f t="shared" si="13"/>
        <v>129997</v>
      </c>
      <c r="Q87" s="3" t="s">
        <v>15</v>
      </c>
      <c r="R87" s="5">
        <v>230511</v>
      </c>
    </row>
    <row r="88" spans="1:18" ht="15.75" thickBot="1" x14ac:dyDescent="0.3">
      <c r="Q88" s="3" t="s">
        <v>13</v>
      </c>
      <c r="R88" s="5">
        <v>6156376</v>
      </c>
    </row>
    <row r="89" spans="1:18" ht="15.75" thickBot="1" x14ac:dyDescent="0.3">
      <c r="Q89" s="3" t="s">
        <v>17</v>
      </c>
      <c r="R89" s="5">
        <v>1842262</v>
      </c>
    </row>
    <row r="90" spans="1:18" ht="15.75" thickBot="1" x14ac:dyDescent="0.3">
      <c r="Q90" s="15" t="s">
        <v>16</v>
      </c>
      <c r="R90" s="14">
        <v>715563</v>
      </c>
    </row>
    <row r="91" spans="1:18" ht="15.75" thickBot="1" x14ac:dyDescent="0.3">
      <c r="A91" s="1" t="s">
        <v>22</v>
      </c>
      <c r="B91" s="1" t="s">
        <v>0</v>
      </c>
      <c r="C91" s="1" t="s">
        <v>1</v>
      </c>
      <c r="D91" s="1" t="s">
        <v>2</v>
      </c>
      <c r="E91" s="1" t="s">
        <v>3</v>
      </c>
      <c r="F91" s="1" t="s">
        <v>4</v>
      </c>
      <c r="G91" s="1" t="s">
        <v>5</v>
      </c>
      <c r="H91" s="1" t="s">
        <v>6</v>
      </c>
      <c r="I91" s="1" t="s">
        <v>7</v>
      </c>
      <c r="J91" s="1" t="s">
        <v>8</v>
      </c>
      <c r="K91" s="1" t="s">
        <v>9</v>
      </c>
      <c r="L91" s="1" t="s">
        <v>10</v>
      </c>
      <c r="M91" s="1" t="s">
        <v>11</v>
      </c>
      <c r="N91" s="1" t="s">
        <v>28</v>
      </c>
      <c r="Q91" s="8" t="s">
        <v>30</v>
      </c>
      <c r="R91" s="2">
        <f>SUM(R85,R86,R87,R88,R89,R90)</f>
        <v>29422912</v>
      </c>
    </row>
    <row r="92" spans="1:18" ht="15.75" thickBot="1" x14ac:dyDescent="0.3">
      <c r="A92" s="15" t="s">
        <v>12</v>
      </c>
      <c r="B92" s="22">
        <v>779</v>
      </c>
      <c r="C92" s="22">
        <v>3967</v>
      </c>
      <c r="D92" s="22">
        <v>1683</v>
      </c>
      <c r="E92" s="22">
        <v>807</v>
      </c>
      <c r="F92" s="22">
        <v>9151</v>
      </c>
      <c r="G92" s="22">
        <v>3459</v>
      </c>
      <c r="H92" s="22">
        <v>6852</v>
      </c>
      <c r="I92" s="22">
        <v>8171</v>
      </c>
      <c r="J92" s="22">
        <v>6293</v>
      </c>
      <c r="K92" s="22">
        <v>14711</v>
      </c>
      <c r="L92" s="22">
        <v>2219</v>
      </c>
      <c r="M92" s="22">
        <v>2892</v>
      </c>
      <c r="N92" s="14">
        <f>SUM(B92:M92)</f>
        <v>60984</v>
      </c>
    </row>
    <row r="93" spans="1:18" ht="15.75" thickBot="1" x14ac:dyDescent="0.3">
      <c r="A93" s="15" t="s">
        <v>14</v>
      </c>
      <c r="B93" s="22">
        <v>8245</v>
      </c>
      <c r="C93" s="22">
        <v>3569</v>
      </c>
      <c r="D93" s="22">
        <v>6825</v>
      </c>
      <c r="E93" s="22">
        <v>3</v>
      </c>
      <c r="F93" s="22">
        <v>2280</v>
      </c>
      <c r="G93" s="22">
        <v>3190</v>
      </c>
      <c r="H93" s="22">
        <v>2034</v>
      </c>
      <c r="I93" s="22">
        <v>2043</v>
      </c>
      <c r="J93" s="22">
        <v>7657</v>
      </c>
      <c r="K93" s="22">
        <v>1157</v>
      </c>
      <c r="L93" s="22">
        <v>3214</v>
      </c>
      <c r="M93" s="22">
        <v>4216</v>
      </c>
      <c r="N93" s="14">
        <f t="shared" ref="N93:N96" si="14">SUM(B93:M93)</f>
        <v>44433</v>
      </c>
    </row>
    <row r="94" spans="1:18" ht="15.75" thickBot="1" x14ac:dyDescent="0.3">
      <c r="A94" s="15" t="s">
        <v>15</v>
      </c>
      <c r="B94" s="22">
        <v>556</v>
      </c>
      <c r="C94" s="22">
        <v>82</v>
      </c>
      <c r="D94" s="22">
        <v>417</v>
      </c>
      <c r="E94" s="22">
        <v>0</v>
      </c>
      <c r="F94" s="22">
        <v>2</v>
      </c>
      <c r="G94" s="22">
        <v>145</v>
      </c>
      <c r="H94" s="22">
        <v>34</v>
      </c>
      <c r="I94" s="22">
        <v>21</v>
      </c>
      <c r="J94" s="22">
        <v>262</v>
      </c>
      <c r="K94" s="22">
        <v>0</v>
      </c>
      <c r="L94" s="22">
        <v>121</v>
      </c>
      <c r="M94" s="22">
        <v>247</v>
      </c>
      <c r="N94" s="14">
        <f t="shared" si="14"/>
        <v>1887</v>
      </c>
    </row>
    <row r="95" spans="1:18" ht="15.75" thickBot="1" x14ac:dyDescent="0.3">
      <c r="A95" s="15" t="s">
        <v>13</v>
      </c>
      <c r="B95" s="22">
        <v>318</v>
      </c>
      <c r="C95" s="22">
        <v>1236</v>
      </c>
      <c r="D95" s="22">
        <v>872</v>
      </c>
      <c r="E95" s="22">
        <v>0</v>
      </c>
      <c r="F95" s="22">
        <v>2608</v>
      </c>
      <c r="G95" s="22">
        <v>1687</v>
      </c>
      <c r="H95" s="22">
        <v>2233</v>
      </c>
      <c r="I95" s="22">
        <v>786</v>
      </c>
      <c r="J95" s="22">
        <v>987</v>
      </c>
      <c r="K95" s="22">
        <v>3157</v>
      </c>
      <c r="L95" s="22">
        <v>1659</v>
      </c>
      <c r="M95" s="22">
        <v>684</v>
      </c>
      <c r="N95" s="14">
        <f t="shared" si="14"/>
        <v>16227</v>
      </c>
    </row>
    <row r="96" spans="1:18" ht="15.75" thickBot="1" x14ac:dyDescent="0.3">
      <c r="A96" s="15" t="s">
        <v>17</v>
      </c>
      <c r="B96" s="22">
        <v>4637</v>
      </c>
      <c r="C96" s="22">
        <v>808</v>
      </c>
      <c r="D96" s="22">
        <v>1860</v>
      </c>
      <c r="E96" s="22">
        <v>0</v>
      </c>
      <c r="F96" s="22">
        <v>19</v>
      </c>
      <c r="G96" s="22">
        <v>380</v>
      </c>
      <c r="H96" s="22">
        <v>178</v>
      </c>
      <c r="I96" s="22">
        <v>53</v>
      </c>
      <c r="J96" s="22">
        <v>2677</v>
      </c>
      <c r="K96" s="22">
        <v>7</v>
      </c>
      <c r="L96" s="22">
        <v>458</v>
      </c>
      <c r="M96" s="22">
        <v>2521</v>
      </c>
      <c r="N96" s="14">
        <f t="shared" si="14"/>
        <v>13598</v>
      </c>
    </row>
    <row r="97" spans="1:14" ht="15.75" thickBot="1" x14ac:dyDescent="0.3">
      <c r="A97" s="12" t="s">
        <v>28</v>
      </c>
      <c r="B97" s="13">
        <f t="shared" ref="B97:N97" si="15">SUM(B92,B93,B94,B95,B96)</f>
        <v>14535</v>
      </c>
      <c r="C97" s="13">
        <f t="shared" si="15"/>
        <v>9662</v>
      </c>
      <c r="D97" s="13">
        <f t="shared" si="15"/>
        <v>11657</v>
      </c>
      <c r="E97" s="13">
        <f t="shared" si="15"/>
        <v>810</v>
      </c>
      <c r="F97" s="13">
        <f t="shared" si="15"/>
        <v>14060</v>
      </c>
      <c r="G97" s="13">
        <f t="shared" si="15"/>
        <v>8861</v>
      </c>
      <c r="H97" s="13">
        <f t="shared" si="15"/>
        <v>11331</v>
      </c>
      <c r="I97" s="13">
        <f t="shared" si="15"/>
        <v>11074</v>
      </c>
      <c r="J97" s="13">
        <f t="shared" si="15"/>
        <v>17876</v>
      </c>
      <c r="K97" s="13">
        <f t="shared" si="15"/>
        <v>19032</v>
      </c>
      <c r="L97" s="13">
        <f t="shared" si="15"/>
        <v>7671</v>
      </c>
      <c r="M97" s="13">
        <f t="shared" si="15"/>
        <v>10560</v>
      </c>
      <c r="N97" s="14">
        <f t="shared" si="15"/>
        <v>137129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% and raw counts</vt:lpstr>
      <vt:lpstr>% only</vt:lpstr>
      <vt:lpstr>raw counts 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Daiejavad</dc:creator>
  <cp:lastModifiedBy>Alex Daiejavad</cp:lastModifiedBy>
  <dcterms:created xsi:type="dcterms:W3CDTF">2023-01-22T00:41:10Z</dcterms:created>
  <dcterms:modified xsi:type="dcterms:W3CDTF">2023-02-22T01:05:47Z</dcterms:modified>
</cp:coreProperties>
</file>