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Nidhi\Projects\Bombaymetrics\"/>
    </mc:Choice>
  </mc:AlternateContent>
  <bookViews>
    <workbookView xWindow="0" yWindow="0" windowWidth="20490" windowHeight="9045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0" i="1" l="1"/>
  <c r="B39" i="1"/>
  <c r="B38" i="1"/>
  <c r="B37" i="1"/>
  <c r="B36" i="1"/>
  <c r="K35" i="1"/>
  <c r="B35" i="1"/>
  <c r="K34" i="1"/>
  <c r="K36" i="1" s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D4" i="1"/>
  <c r="B5" i="1" s="1"/>
  <c r="E4" i="1" l="1"/>
  <c r="F4" i="1" s="1"/>
  <c r="E5" i="1" l="1"/>
  <c r="F5" i="1" l="1"/>
  <c r="E6" i="1"/>
  <c r="E7" i="1" l="1"/>
  <c r="F6" i="1"/>
  <c r="F7" i="1" l="1"/>
  <c r="E8" i="1"/>
  <c r="F8" i="1" l="1"/>
  <c r="E9" i="1"/>
  <c r="F9" i="1" l="1"/>
  <c r="E10" i="1"/>
  <c r="E11" i="1" l="1"/>
  <c r="F10" i="1"/>
  <c r="F11" i="1" l="1"/>
  <c r="E12" i="1"/>
  <c r="F12" i="1" l="1"/>
  <c r="E13" i="1"/>
  <c r="F13" i="1" l="1"/>
  <c r="E14" i="1"/>
  <c r="E15" i="1" l="1"/>
  <c r="F14" i="1"/>
  <c r="F15" i="1" l="1"/>
  <c r="E16" i="1"/>
  <c r="F16" i="1" l="1"/>
  <c r="E17" i="1"/>
  <c r="F17" i="1" l="1"/>
  <c r="E18" i="1"/>
  <c r="E19" i="1" l="1"/>
  <c r="F18" i="1"/>
  <c r="F19" i="1" l="1"/>
  <c r="E20" i="1"/>
  <c r="F20" i="1" l="1"/>
  <c r="E21" i="1"/>
  <c r="F21" i="1" l="1"/>
  <c r="E22" i="1"/>
  <c r="E23" i="1" l="1"/>
  <c r="F22" i="1"/>
  <c r="F23" i="1" l="1"/>
  <c r="E24" i="1"/>
  <c r="F24" i="1" l="1"/>
  <c r="E25" i="1"/>
  <c r="F25" i="1" l="1"/>
  <c r="E26" i="1"/>
  <c r="F26" i="1" l="1"/>
  <c r="E27" i="1"/>
  <c r="F27" i="1" l="1"/>
  <c r="E28" i="1"/>
  <c r="E29" i="1" l="1"/>
  <c r="F28" i="1"/>
  <c r="F29" i="1" l="1"/>
  <c r="E30" i="1"/>
  <c r="E31" i="1" l="1"/>
  <c r="F30" i="1"/>
  <c r="F31" i="1" l="1"/>
  <c r="E32" i="1"/>
  <c r="F32" i="1" l="1"/>
  <c r="E33" i="1"/>
  <c r="F33" i="1" l="1"/>
  <c r="E34" i="1"/>
  <c r="F34" i="1" l="1"/>
  <c r="I34" i="1"/>
  <c r="K39" i="1" s="1"/>
  <c r="E35" i="1"/>
  <c r="F35" i="1" l="1"/>
  <c r="E36" i="1"/>
  <c r="F36" i="1" l="1"/>
  <c r="E37" i="1"/>
  <c r="F37" i="1" l="1"/>
  <c r="E38" i="1"/>
  <c r="E39" i="1" l="1"/>
  <c r="F38" i="1"/>
  <c r="F39" i="1" l="1"/>
  <c r="E40" i="1"/>
  <c r="F40" i="1" s="1"/>
</calcChain>
</file>

<file path=xl/sharedStrings.xml><?xml version="1.0" encoding="utf-8"?>
<sst xmlns="http://schemas.openxmlformats.org/spreadsheetml/2006/main" count="12" uniqueCount="12">
  <si>
    <t>Investor Name</t>
  </si>
  <si>
    <t>Pancard</t>
  </si>
  <si>
    <t>JAY ARVIND SHAH</t>
  </si>
  <si>
    <t>AABPS8003J</t>
  </si>
  <si>
    <t>Investment Date</t>
  </si>
  <si>
    <t>Qty</t>
  </si>
  <si>
    <t>Apox VWP price</t>
  </si>
  <si>
    <t>Holding</t>
  </si>
  <si>
    <t>Investment value</t>
  </si>
  <si>
    <t>profit/loss</t>
  </si>
  <si>
    <t>investment</t>
  </si>
  <si>
    <t>selling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</si>
</sst>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 * #,##0.00_ ;_ * \-#,##0.00_ ;_ * &quot;-&quot;??_ ;_ @_ "/>
    <numFmt numFmtId="165" formatCode="_ * #,##0_ ;_ * \-#,##0_ ;_ * &quot;-&quot;??_ ;_ @_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70C0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8">
    <xf numFmtId="0" fontId="0" fillId="0" borderId="0" xfId="0"/>
    <xf numFmtId="0" fontId="0" fillId="0" borderId="1" xfId="0" applyBorder="1"/>
    <xf numFmtId="0" fontId="2" fillId="0" borderId="1" xfId="0" applyFont="1" applyBorder="1" applyAlignment="1">
      <alignment vertical="center"/>
    </xf>
    <xf numFmtId="0" fontId="0" fillId="2" borderId="1" xfId="0" applyFill="1" applyBorder="1"/>
    <xf numFmtId="165" fontId="3" fillId="0" borderId="1" xfId="1" applyNumberFormat="1" applyFont="1" applyBorder="1" applyAlignment="1">
      <alignment horizontal="center"/>
    </xf>
    <xf numFmtId="14" fontId="0" fillId="0" borderId="1" xfId="0" applyNumberFormat="1" applyBorder="1"/>
    <xf numFmtId="1" fontId="2" fillId="0" borderId="1" xfId="0" applyNumberFormat="1" applyFont="1" applyBorder="1" applyAlignment="1">
      <alignment vertical="center"/>
    </xf>
    <xf numFmtId="164" fontId="0" fillId="0" borderId="1" xfId="1" applyFont="1" applyBorder="1"/>
    <xf numFmtId="165" fontId="0" fillId="0" borderId="1" xfId="1" applyNumberFormat="1" applyFont="1" applyBorder="1"/>
    <xf numFmtId="14" fontId="3" fillId="0" borderId="1" xfId="0" applyNumberFormat="1" applyFont="1" applyBorder="1" applyAlignment="1">
      <alignment vertical="center"/>
    </xf>
    <xf numFmtId="164" fontId="0" fillId="0" borderId="0" xfId="1" applyFont="1"/>
    <xf numFmtId="14" fontId="3" fillId="0" borderId="1" xfId="0" applyNumberFormat="1" applyFont="1" applyBorder="1"/>
    <xf numFmtId="164" fontId="0" fillId="0" borderId="0" xfId="0" applyNumberFormat="1"/>
    <xf numFmtId="0" fontId="2" fillId="0" borderId="1" xfId="0" applyFont="1" applyBorder="1" applyAlignment="1">
      <alignment horizontal="center"/>
    </xf>
    <xf numFmtId="14" fontId="3" fillId="0" borderId="1" xfId="0" applyNumberFormat="1" applyFont="1" applyBorder="1" applyAlignment="1">
      <alignment horizontal="right"/>
    </xf>
    <xf numFmtId="14" fontId="0" fillId="0" borderId="0" xfId="0" applyNumberFormat="1"/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 applyProtection="1">
      <alignment vertical="center" wrapText="1"/>
      <protection locked="0"/>
    </xf>
  </cellXfs>
  <cellStyles count="2">
    <cellStyle name="Comma" xfId="1" builtinId="3"/>
    <cellStyle name="Normal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"/>
  <sheetViews>
    <sheetView tabSelected="1" workbookViewId="0">
      <selection activeCell="E7" sqref="E7"/>
    </sheetView>
  </sheetViews>
  <sheetFormatPr defaultRowHeight="15" x14ac:dyDescent="0.25"/>
  <cols>
    <col min="1" max="1" width="17.85546875" bestFit="1" customWidth="1"/>
    <col min="2" max="2" width="12.28515625" bestFit="1" customWidth="1"/>
    <col min="3" max="3" width="15.28515625" bestFit="1" customWidth="1"/>
    <col min="4" max="4" width="7.85546875" bestFit="1" customWidth="1"/>
    <col min="5" max="5" width="16.5703125" bestFit="1" customWidth="1"/>
    <col min="6" max="6" width="10.140625" bestFit="1" customWidth="1"/>
    <col min="7" max="7" width="10.42578125" bestFit="1" customWidth="1"/>
    <col min="8" max="8" width="11.5703125" bestFit="1" customWidth="1"/>
    <col min="9" max="9" width="12.5703125" bestFit="1" customWidth="1"/>
    <col min="11" max="11" width="13.42578125" bestFit="1" customWidth="1"/>
  </cols>
  <sheetData>
    <row r="1" spans="1:8" ht="21" customHeight="1" x14ac:dyDescent="0.25">
      <c r="A1" s="1" t="s">
        <v>0</v>
      </c>
      <c r="B1" s="1" t="s">
        <v>1</v>
      </c>
      <c r="C1" s="1"/>
      <c r="D1" s="1"/>
      <c r="E1" s="1"/>
      <c r="F1" s="1"/>
    </row>
    <row r="2" spans="1:8" x14ac:dyDescent="0.25">
      <c r="A2" s="16" t="s">
        <v>2</v>
      </c>
      <c r="B2" s="17" t="s">
        <v>3</v>
      </c>
      <c r="C2" s="1"/>
      <c r="D2" s="1"/>
      <c r="E2" s="1"/>
      <c r="F2" s="1"/>
    </row>
    <row r="3" spans="1:8" ht="21" customHeight="1" x14ac:dyDescent="0.25">
      <c r="A3" s="3" t="s">
        <v>4</v>
      </c>
      <c r="B3" s="3" t="s">
        <v>5</v>
      </c>
      <c r="C3" s="3" t="s">
        <v>6</v>
      </c>
      <c r="D3" s="3" t="s">
        <v>7</v>
      </c>
      <c r="E3" s="1" t="s">
        <v>8</v>
      </c>
      <c r="F3" s="4" t="s">
        <v>9</v>
      </c>
    </row>
    <row r="4" spans="1:8" ht="21" customHeight="1" x14ac:dyDescent="0.25">
      <c r="A4" s="5">
        <v>44480</v>
      </c>
      <c r="B4" s="2">
        <v>2400</v>
      </c>
      <c r="C4" s="1">
        <v>93</v>
      </c>
      <c r="D4" s="6">
        <f>B4</f>
        <v>2400</v>
      </c>
      <c r="E4" s="7">
        <f>D4*C4</f>
        <v>223200</v>
      </c>
      <c r="F4" s="8">
        <f>(D4*C4)-E4</f>
        <v>0</v>
      </c>
    </row>
    <row r="5" spans="1:8" ht="21" customHeight="1" x14ac:dyDescent="0.25">
      <c r="A5" s="9">
        <v>44485</v>
      </c>
      <c r="B5" s="6">
        <f>D5-D4</f>
        <v>0</v>
      </c>
      <c r="C5" s="1">
        <v>107.21</v>
      </c>
      <c r="D5" s="2">
        <v>2400</v>
      </c>
      <c r="E5" s="7">
        <f>IF(B5=0,E4,(E4+(B5*C5)))</f>
        <v>223200</v>
      </c>
      <c r="F5" s="8">
        <f>(D5*C5)-E5</f>
        <v>34103.999999999971</v>
      </c>
    </row>
    <row r="6" spans="1:8" ht="21" customHeight="1" x14ac:dyDescent="0.25">
      <c r="A6" s="9">
        <v>44492</v>
      </c>
      <c r="B6" s="6">
        <f>D6-D5</f>
        <v>6000</v>
      </c>
      <c r="C6" s="1">
        <v>131.41999999999999</v>
      </c>
      <c r="D6" s="2">
        <v>8400</v>
      </c>
      <c r="E6" s="7">
        <f t="shared" ref="E6:E40" si="0">IF(B6=0,E5,(E5+(B6*C6)))</f>
        <v>1011719.9999999999</v>
      </c>
      <c r="F6" s="8">
        <f t="shared" ref="F6:F40" si="1">(D6*C6)-E6</f>
        <v>92208.000000000116</v>
      </c>
    </row>
    <row r="7" spans="1:8" ht="21" customHeight="1" x14ac:dyDescent="0.25">
      <c r="A7" s="5">
        <v>44499</v>
      </c>
      <c r="B7" s="6">
        <f t="shared" ref="B7:B40" si="2">D7-D6</f>
        <v>0</v>
      </c>
      <c r="C7" s="1">
        <v>142.29</v>
      </c>
      <c r="D7" s="2">
        <v>8400</v>
      </c>
      <c r="E7" s="7">
        <f t="shared" si="0"/>
        <v>1011719.9999999999</v>
      </c>
      <c r="F7" s="8">
        <f t="shared" si="1"/>
        <v>183516.00000000012</v>
      </c>
    </row>
    <row r="8" spans="1:8" ht="21" customHeight="1" x14ac:dyDescent="0.25">
      <c r="A8" s="5">
        <v>44506</v>
      </c>
      <c r="B8" s="6">
        <f t="shared" si="2"/>
        <v>0</v>
      </c>
      <c r="C8" s="1">
        <v>125.83</v>
      </c>
      <c r="D8" s="2">
        <v>8400</v>
      </c>
      <c r="E8" s="7">
        <f t="shared" si="0"/>
        <v>1011719.9999999999</v>
      </c>
      <c r="F8" s="8">
        <f t="shared" si="1"/>
        <v>45252.000000000116</v>
      </c>
    </row>
    <row r="9" spans="1:8" ht="21" customHeight="1" x14ac:dyDescent="0.25">
      <c r="A9" s="5">
        <v>44513</v>
      </c>
      <c r="B9" s="6">
        <f t="shared" si="2"/>
        <v>0</v>
      </c>
      <c r="C9" s="1">
        <v>131.94</v>
      </c>
      <c r="D9" s="2">
        <v>8400</v>
      </c>
      <c r="E9" s="7">
        <f t="shared" si="0"/>
        <v>1011719.9999999999</v>
      </c>
      <c r="F9" s="8">
        <f t="shared" si="1"/>
        <v>96576.000000000116</v>
      </c>
    </row>
    <row r="10" spans="1:8" ht="21" customHeight="1" x14ac:dyDescent="0.25">
      <c r="A10" s="5">
        <v>44520</v>
      </c>
      <c r="B10" s="6">
        <f t="shared" si="2"/>
        <v>13200</v>
      </c>
      <c r="C10" s="1">
        <v>131.97</v>
      </c>
      <c r="D10" s="2">
        <v>21600</v>
      </c>
      <c r="E10" s="7">
        <f t="shared" si="0"/>
        <v>2753724</v>
      </c>
      <c r="F10" s="8">
        <f t="shared" si="1"/>
        <v>96828</v>
      </c>
    </row>
    <row r="11" spans="1:8" ht="21" customHeight="1" x14ac:dyDescent="0.25">
      <c r="A11" s="5">
        <v>44527</v>
      </c>
      <c r="B11" s="6">
        <f t="shared" si="2"/>
        <v>0</v>
      </c>
      <c r="C11" s="1">
        <v>127.17</v>
      </c>
      <c r="D11" s="2">
        <v>21600</v>
      </c>
      <c r="E11" s="7">
        <f t="shared" si="0"/>
        <v>2753724</v>
      </c>
      <c r="F11" s="8">
        <f t="shared" si="1"/>
        <v>-6852</v>
      </c>
    </row>
    <row r="12" spans="1:8" ht="21" customHeight="1" x14ac:dyDescent="0.25">
      <c r="A12" s="5">
        <v>44534</v>
      </c>
      <c r="B12" s="6">
        <f t="shared" si="2"/>
        <v>2400</v>
      </c>
      <c r="C12" s="1">
        <v>130.55000000000001</v>
      </c>
      <c r="D12" s="2">
        <v>24000</v>
      </c>
      <c r="E12" s="7">
        <f t="shared" si="0"/>
        <v>3067044</v>
      </c>
      <c r="F12" s="8">
        <f t="shared" si="1"/>
        <v>66156.000000000466</v>
      </c>
    </row>
    <row r="13" spans="1:8" ht="21" customHeight="1" x14ac:dyDescent="0.25">
      <c r="A13" s="5">
        <v>44540</v>
      </c>
      <c r="B13" s="6">
        <f t="shared" si="2"/>
        <v>0</v>
      </c>
      <c r="C13" s="1">
        <v>130.85</v>
      </c>
      <c r="D13" s="2">
        <v>24000</v>
      </c>
      <c r="E13" s="7">
        <f t="shared" si="0"/>
        <v>3067044</v>
      </c>
      <c r="F13" s="8">
        <f t="shared" si="1"/>
        <v>73356</v>
      </c>
    </row>
    <row r="14" spans="1:8" ht="21" customHeight="1" x14ac:dyDescent="0.25">
      <c r="A14" s="9">
        <v>44547</v>
      </c>
      <c r="B14" s="6">
        <f t="shared" si="2"/>
        <v>0</v>
      </c>
      <c r="C14" s="1">
        <v>134.13999999999999</v>
      </c>
      <c r="D14" s="2">
        <v>24000</v>
      </c>
      <c r="E14" s="7">
        <f t="shared" si="0"/>
        <v>3067044</v>
      </c>
      <c r="F14" s="8">
        <f t="shared" si="1"/>
        <v>152315.99999999953</v>
      </c>
      <c r="H14" s="10"/>
    </row>
    <row r="15" spans="1:8" ht="21" customHeight="1" x14ac:dyDescent="0.25">
      <c r="A15" s="9">
        <v>44554</v>
      </c>
      <c r="B15" s="6">
        <f t="shared" si="2"/>
        <v>0</v>
      </c>
      <c r="C15" s="1">
        <v>131.01</v>
      </c>
      <c r="D15" s="2">
        <v>24000</v>
      </c>
      <c r="E15" s="7">
        <f t="shared" si="0"/>
        <v>3067044</v>
      </c>
      <c r="F15" s="8">
        <f t="shared" si="1"/>
        <v>77196</v>
      </c>
    </row>
    <row r="16" spans="1:8" ht="21" customHeight="1" x14ac:dyDescent="0.25">
      <c r="A16" s="9">
        <v>44561</v>
      </c>
      <c r="B16" s="6">
        <f t="shared" si="2"/>
        <v>0</v>
      </c>
      <c r="C16" s="1">
        <v>129.30000000000001</v>
      </c>
      <c r="D16" s="2">
        <v>24000</v>
      </c>
      <c r="E16" s="7">
        <f t="shared" si="0"/>
        <v>3067044</v>
      </c>
      <c r="F16" s="8">
        <f t="shared" si="1"/>
        <v>36156.000000000466</v>
      </c>
    </row>
    <row r="17" spans="1:6" ht="21" customHeight="1" x14ac:dyDescent="0.25">
      <c r="A17" s="9">
        <v>44568</v>
      </c>
      <c r="B17" s="6">
        <f t="shared" si="2"/>
        <v>0</v>
      </c>
      <c r="C17" s="1">
        <v>140.97</v>
      </c>
      <c r="D17" s="2">
        <v>24000</v>
      </c>
      <c r="E17" s="7">
        <f t="shared" si="0"/>
        <v>3067044</v>
      </c>
      <c r="F17" s="8">
        <f t="shared" si="1"/>
        <v>316236</v>
      </c>
    </row>
    <row r="18" spans="1:6" ht="21" customHeight="1" x14ac:dyDescent="0.25">
      <c r="A18" s="9">
        <v>44575</v>
      </c>
      <c r="B18" s="6">
        <f t="shared" si="2"/>
        <v>0</v>
      </c>
      <c r="C18" s="1">
        <v>145.56</v>
      </c>
      <c r="D18" s="2">
        <v>24000</v>
      </c>
      <c r="E18" s="7">
        <f t="shared" si="0"/>
        <v>3067044</v>
      </c>
      <c r="F18" s="8">
        <f t="shared" si="1"/>
        <v>426396</v>
      </c>
    </row>
    <row r="19" spans="1:6" ht="21" customHeight="1" x14ac:dyDescent="0.25">
      <c r="A19" s="9">
        <v>44583</v>
      </c>
      <c r="B19" s="6">
        <f t="shared" si="2"/>
        <v>0</v>
      </c>
      <c r="C19" s="1">
        <v>146.86000000000001</v>
      </c>
      <c r="D19" s="2">
        <v>24000</v>
      </c>
      <c r="E19" s="7">
        <f t="shared" si="0"/>
        <v>3067044</v>
      </c>
      <c r="F19" s="8">
        <f t="shared" si="1"/>
        <v>457596.00000000047</v>
      </c>
    </row>
    <row r="20" spans="1:6" ht="21" customHeight="1" x14ac:dyDescent="0.25">
      <c r="A20" s="5">
        <v>44589</v>
      </c>
      <c r="B20" s="6">
        <f t="shared" si="2"/>
        <v>0</v>
      </c>
      <c r="C20" s="1">
        <v>141.47999999999999</v>
      </c>
      <c r="D20" s="2">
        <v>24000</v>
      </c>
      <c r="E20" s="7">
        <f t="shared" si="0"/>
        <v>3067044</v>
      </c>
      <c r="F20" s="8">
        <f t="shared" si="1"/>
        <v>328475.99999999953</v>
      </c>
    </row>
    <row r="21" spans="1:6" ht="21" customHeight="1" x14ac:dyDescent="0.25">
      <c r="A21" s="5">
        <v>44596</v>
      </c>
      <c r="B21" s="6">
        <f t="shared" si="2"/>
        <v>0</v>
      </c>
      <c r="C21" s="1">
        <v>144.66</v>
      </c>
      <c r="D21" s="2">
        <v>24000</v>
      </c>
      <c r="E21" s="7">
        <f t="shared" si="0"/>
        <v>3067044</v>
      </c>
      <c r="F21" s="8">
        <f t="shared" si="1"/>
        <v>404796</v>
      </c>
    </row>
    <row r="22" spans="1:6" ht="21" customHeight="1" x14ac:dyDescent="0.25">
      <c r="A22" s="9">
        <v>44603</v>
      </c>
      <c r="B22" s="6">
        <f t="shared" si="2"/>
        <v>0</v>
      </c>
      <c r="C22" s="1">
        <v>166.48</v>
      </c>
      <c r="D22" s="2">
        <v>24000</v>
      </c>
      <c r="E22" s="7">
        <f t="shared" si="0"/>
        <v>3067044</v>
      </c>
      <c r="F22" s="8">
        <f t="shared" si="1"/>
        <v>928475.99999999953</v>
      </c>
    </row>
    <row r="23" spans="1:6" ht="21" customHeight="1" x14ac:dyDescent="0.25">
      <c r="A23" s="9">
        <v>44610</v>
      </c>
      <c r="B23" s="6">
        <f t="shared" si="2"/>
        <v>0</v>
      </c>
      <c r="C23" s="1">
        <v>193.19</v>
      </c>
      <c r="D23" s="2">
        <v>24000</v>
      </c>
      <c r="E23" s="7">
        <f t="shared" si="0"/>
        <v>3067044</v>
      </c>
      <c r="F23" s="8">
        <f t="shared" si="1"/>
        <v>1569516</v>
      </c>
    </row>
    <row r="24" spans="1:6" ht="21" customHeight="1" x14ac:dyDescent="0.25">
      <c r="A24" s="9">
        <v>44617</v>
      </c>
      <c r="B24" s="6">
        <f t="shared" si="2"/>
        <v>0</v>
      </c>
      <c r="C24" s="1">
        <v>240.14</v>
      </c>
      <c r="D24" s="2">
        <v>24000</v>
      </c>
      <c r="E24" s="7">
        <f t="shared" si="0"/>
        <v>3067044</v>
      </c>
      <c r="F24" s="8">
        <f t="shared" si="1"/>
        <v>2696316</v>
      </c>
    </row>
    <row r="25" spans="1:6" ht="21" customHeight="1" x14ac:dyDescent="0.25">
      <c r="A25" s="9">
        <v>44624</v>
      </c>
      <c r="B25" s="6">
        <f t="shared" si="2"/>
        <v>0</v>
      </c>
      <c r="C25" s="1">
        <v>295.32</v>
      </c>
      <c r="D25" s="2">
        <v>24000</v>
      </c>
      <c r="E25" s="7">
        <f t="shared" si="0"/>
        <v>3067044</v>
      </c>
      <c r="F25" s="8">
        <f t="shared" si="1"/>
        <v>4020636</v>
      </c>
    </row>
    <row r="26" spans="1:6" ht="21" customHeight="1" x14ac:dyDescent="0.25">
      <c r="A26" s="9">
        <v>44631</v>
      </c>
      <c r="B26" s="6">
        <f t="shared" si="2"/>
        <v>0</v>
      </c>
      <c r="C26" s="1">
        <v>369.48</v>
      </c>
      <c r="D26" s="2">
        <v>24000</v>
      </c>
      <c r="E26" s="7">
        <f t="shared" si="0"/>
        <v>3067044</v>
      </c>
      <c r="F26" s="8">
        <f t="shared" si="1"/>
        <v>5800476</v>
      </c>
    </row>
    <row r="27" spans="1:6" ht="21" customHeight="1" x14ac:dyDescent="0.25">
      <c r="A27" s="9">
        <v>44638</v>
      </c>
      <c r="B27" s="6">
        <f t="shared" si="2"/>
        <v>0</v>
      </c>
      <c r="C27" s="1">
        <v>425.68</v>
      </c>
      <c r="D27" s="2">
        <v>24000</v>
      </c>
      <c r="E27" s="7">
        <f t="shared" si="0"/>
        <v>3067044</v>
      </c>
      <c r="F27" s="8">
        <f t="shared" si="1"/>
        <v>7149276</v>
      </c>
    </row>
    <row r="28" spans="1:6" ht="21" customHeight="1" x14ac:dyDescent="0.25">
      <c r="A28" s="9">
        <v>44645</v>
      </c>
      <c r="B28" s="6">
        <f t="shared" si="2"/>
        <v>0</v>
      </c>
      <c r="C28" s="1">
        <v>407.31</v>
      </c>
      <c r="D28" s="2">
        <v>24000</v>
      </c>
      <c r="E28" s="7">
        <f t="shared" si="0"/>
        <v>3067044</v>
      </c>
      <c r="F28" s="8">
        <f t="shared" si="1"/>
        <v>6708396</v>
      </c>
    </row>
    <row r="29" spans="1:6" ht="21" customHeight="1" x14ac:dyDescent="0.25">
      <c r="A29" s="9">
        <v>44652</v>
      </c>
      <c r="B29" s="6">
        <f t="shared" si="2"/>
        <v>0</v>
      </c>
      <c r="C29" s="1">
        <v>406.81</v>
      </c>
      <c r="D29" s="2">
        <v>24000</v>
      </c>
      <c r="E29" s="7">
        <f t="shared" si="0"/>
        <v>3067044</v>
      </c>
      <c r="F29" s="8">
        <f t="shared" si="1"/>
        <v>6696396</v>
      </c>
    </row>
    <row r="30" spans="1:6" ht="21" customHeight="1" x14ac:dyDescent="0.25">
      <c r="A30" s="9">
        <v>44659</v>
      </c>
      <c r="B30" s="6">
        <f t="shared" si="2"/>
        <v>0</v>
      </c>
      <c r="C30" s="1">
        <v>413.25</v>
      </c>
      <c r="D30" s="2">
        <v>24000</v>
      </c>
      <c r="E30" s="7">
        <f t="shared" si="0"/>
        <v>3067044</v>
      </c>
      <c r="F30" s="8">
        <f t="shared" si="1"/>
        <v>6850956</v>
      </c>
    </row>
    <row r="31" spans="1:6" ht="21" customHeight="1" x14ac:dyDescent="0.25">
      <c r="A31" s="9">
        <v>44666</v>
      </c>
      <c r="B31" s="6">
        <f t="shared" si="2"/>
        <v>0</v>
      </c>
      <c r="C31" s="1">
        <v>413.53</v>
      </c>
      <c r="D31" s="2">
        <v>24000</v>
      </c>
      <c r="E31" s="7">
        <f t="shared" si="0"/>
        <v>3067044</v>
      </c>
      <c r="F31" s="8">
        <f t="shared" si="1"/>
        <v>6857676</v>
      </c>
    </row>
    <row r="32" spans="1:6" ht="21" customHeight="1" x14ac:dyDescent="0.25">
      <c r="A32" s="11">
        <v>44673</v>
      </c>
      <c r="B32" s="6">
        <f t="shared" si="2"/>
        <v>0</v>
      </c>
      <c r="C32" s="1">
        <v>431.54</v>
      </c>
      <c r="D32" s="2">
        <v>24000</v>
      </c>
      <c r="E32" s="7">
        <f t="shared" si="0"/>
        <v>3067044</v>
      </c>
      <c r="F32" s="8">
        <f t="shared" si="1"/>
        <v>7289916</v>
      </c>
    </row>
    <row r="33" spans="1:11" ht="21" customHeight="1" x14ac:dyDescent="0.25">
      <c r="A33" s="11">
        <v>44680</v>
      </c>
      <c r="B33" s="6">
        <f t="shared" si="2"/>
        <v>0</v>
      </c>
      <c r="C33" s="1">
        <v>503.34</v>
      </c>
      <c r="D33" s="2">
        <v>24000</v>
      </c>
      <c r="E33" s="7">
        <f t="shared" si="0"/>
        <v>3067044</v>
      </c>
      <c r="F33" s="8">
        <f t="shared" si="1"/>
        <v>9013116</v>
      </c>
      <c r="I33" t="s">
        <v>10</v>
      </c>
      <c r="K33" t="s">
        <v>11</v>
      </c>
    </row>
    <row r="34" spans="1:11" ht="21" customHeight="1" x14ac:dyDescent="0.25">
      <c r="A34" s="11">
        <v>44687</v>
      </c>
      <c r="B34" s="6">
        <f t="shared" si="2"/>
        <v>0</v>
      </c>
      <c r="C34" s="1">
        <v>503.24</v>
      </c>
      <c r="D34" s="2">
        <v>24000</v>
      </c>
      <c r="E34" s="7">
        <f t="shared" si="0"/>
        <v>3067044</v>
      </c>
      <c r="F34" s="8">
        <f t="shared" si="1"/>
        <v>9010716</v>
      </c>
      <c r="I34" s="12">
        <f>E34</f>
        <v>3067044</v>
      </c>
      <c r="K34">
        <f>8400*437.65</f>
        <v>3676260</v>
      </c>
    </row>
    <row r="35" spans="1:11" ht="21" customHeight="1" x14ac:dyDescent="0.25">
      <c r="A35" s="11">
        <v>44694</v>
      </c>
      <c r="B35" s="6">
        <f t="shared" si="2"/>
        <v>-8400</v>
      </c>
      <c r="C35" s="1">
        <v>437.65</v>
      </c>
      <c r="D35" s="13">
        <v>15600</v>
      </c>
      <c r="E35" s="7">
        <f t="shared" si="0"/>
        <v>-609216</v>
      </c>
      <c r="F35" s="8">
        <f t="shared" si="1"/>
        <v>7436556</v>
      </c>
      <c r="K35">
        <f>3600*537.26</f>
        <v>1934136</v>
      </c>
    </row>
    <row r="36" spans="1:11" ht="21" customHeight="1" x14ac:dyDescent="0.25">
      <c r="A36" s="11">
        <v>44701</v>
      </c>
      <c r="B36" s="6">
        <f t="shared" si="2"/>
        <v>0</v>
      </c>
      <c r="C36" s="1">
        <v>418.32</v>
      </c>
      <c r="D36" s="13">
        <v>15600</v>
      </c>
      <c r="E36" s="7">
        <f t="shared" si="0"/>
        <v>-609216</v>
      </c>
      <c r="F36" s="8">
        <f t="shared" si="1"/>
        <v>7135008</v>
      </c>
      <c r="K36">
        <f>SUM(K34:K35)</f>
        <v>5610396</v>
      </c>
    </row>
    <row r="37" spans="1:11" ht="21" customHeight="1" x14ac:dyDescent="0.25">
      <c r="A37" s="11">
        <v>44708</v>
      </c>
      <c r="B37" s="6">
        <f t="shared" si="2"/>
        <v>0</v>
      </c>
      <c r="C37" s="1">
        <v>527.51</v>
      </c>
      <c r="D37" s="13">
        <v>15600</v>
      </c>
      <c r="E37" s="7">
        <f t="shared" si="0"/>
        <v>-609216</v>
      </c>
      <c r="F37" s="8">
        <f t="shared" si="1"/>
        <v>8838372</v>
      </c>
    </row>
    <row r="38" spans="1:11" ht="21" customHeight="1" x14ac:dyDescent="0.25">
      <c r="A38" s="14">
        <v>44715</v>
      </c>
      <c r="B38" s="6">
        <f t="shared" si="2"/>
        <v>-3600</v>
      </c>
      <c r="C38" s="1">
        <v>537.26</v>
      </c>
      <c r="D38" s="13">
        <v>12000</v>
      </c>
      <c r="E38" s="7">
        <f t="shared" si="0"/>
        <v>-2543352</v>
      </c>
      <c r="F38" s="8">
        <f t="shared" si="1"/>
        <v>8990472</v>
      </c>
    </row>
    <row r="39" spans="1:11" ht="21" customHeight="1" x14ac:dyDescent="0.25">
      <c r="A39" s="5">
        <v>44722</v>
      </c>
      <c r="B39" s="6">
        <f t="shared" si="2"/>
        <v>0</v>
      </c>
      <c r="C39" s="1">
        <v>542.01</v>
      </c>
      <c r="D39" s="13">
        <v>12000</v>
      </c>
      <c r="E39" s="7">
        <f t="shared" si="0"/>
        <v>-2543352</v>
      </c>
      <c r="F39" s="8">
        <f t="shared" si="1"/>
        <v>9047472</v>
      </c>
      <c r="G39" s="15"/>
      <c r="K39" s="12">
        <f>I34-K36</f>
        <v>-2543352</v>
      </c>
    </row>
    <row r="40" spans="1:11" ht="21" customHeight="1" x14ac:dyDescent="0.25">
      <c r="A40" s="5">
        <v>44729</v>
      </c>
      <c r="B40" s="6">
        <f t="shared" si="2"/>
        <v>0</v>
      </c>
      <c r="C40" s="1">
        <v>544.5</v>
      </c>
      <c r="D40" s="13">
        <v>12000</v>
      </c>
      <c r="E40" s="7">
        <f t="shared" si="0"/>
        <v>-2543352</v>
      </c>
      <c r="F40" s="8">
        <f t="shared" si="1"/>
        <v>9077352</v>
      </c>
    </row>
  </sheetData>
  <conditionalFormatting sqref="A2">
    <cfRule type="duplicateValues" dxfId="10" priority="10"/>
  </conditionalFormatting>
  <conditionalFormatting sqref="A2">
    <cfRule type="duplicateValues" dxfId="9" priority="9"/>
  </conditionalFormatting>
  <conditionalFormatting sqref="A2">
    <cfRule type="duplicateValues" dxfId="8" priority="8"/>
  </conditionalFormatting>
  <conditionalFormatting sqref="A2">
    <cfRule type="duplicateValues" dxfId="7" priority="11"/>
  </conditionalFormatting>
  <conditionalFormatting sqref="A2">
    <cfRule type="duplicateValues" dxfId="6" priority="7"/>
  </conditionalFormatting>
  <conditionalFormatting sqref="A2">
    <cfRule type="duplicateValues" dxfId="5" priority="6"/>
  </conditionalFormatting>
  <conditionalFormatting sqref="A2">
    <cfRule type="duplicateValues" dxfId="4" priority="4"/>
    <cfRule type="duplicateValues" dxfId="3" priority="5"/>
  </conditionalFormatting>
  <conditionalFormatting sqref="A2">
    <cfRule type="duplicateValues" dxfId="2" priority="3"/>
  </conditionalFormatting>
  <conditionalFormatting sqref="B2">
    <cfRule type="duplicateValues" dxfId="1" priority="1"/>
  </conditionalFormatting>
  <conditionalFormatting sqref="B2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nipulkeniya</dc:creator>
  <cp:lastModifiedBy>Admin</cp:lastModifiedBy>
  <dcterms:created xsi:type="dcterms:W3CDTF">2015-06-05T18:17:20Z</dcterms:created>
  <dcterms:modified xsi:type="dcterms:W3CDTF">2022-06-28T15:14:39Z</dcterms:modified>
</cp:coreProperties>
</file>