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ASTER\FILE MASTER\OTHER\ForBisnis\Data\scrip part2 modif\scrip part2 modif\BROWSING DAN DOWNLOAD GAME ONLINE\"/>
    </mc:Choice>
  </mc:AlternateContent>
  <bookViews>
    <workbookView xWindow="120" yWindow="165" windowWidth="20115" windowHeight="7680"/>
  </bookViews>
  <sheets>
    <sheet name="INPUT1 SETTINGAN" sheetId="1" r:id="rId1"/>
    <sheet name="OUTPUT1 SETTINGAN" sheetId="2" r:id="rId2"/>
    <sheet name="INPUT IP GLOBAL HOTSPOT" sheetId="3" r:id="rId3"/>
    <sheet name="OUTPUT IP GLOBAL HOTSPOT" sheetId="4" r:id="rId4"/>
    <sheet name="INPUT IP=BINDING,PPPOE,DYNAMIC" sheetId="5" r:id="rId5"/>
    <sheet name="OUTPUT IP=BINDING,PPPOE,DYNAMIC" sheetId="6" r:id="rId6"/>
  </sheets>
  <calcPr calcId="152511"/>
</workbook>
</file>

<file path=xl/calcChain.xml><?xml version="1.0" encoding="utf-8"?>
<calcChain xmlns="http://schemas.openxmlformats.org/spreadsheetml/2006/main">
  <c r="C3" i="5" l="1"/>
  <c r="B123" i="6" s="1"/>
  <c r="J132" i="6"/>
  <c r="J131" i="6"/>
  <c r="B130" i="6"/>
  <c r="J130" i="6" s="1"/>
  <c r="H129" i="6"/>
  <c r="F129" i="6"/>
  <c r="D129" i="6"/>
  <c r="B129" i="6"/>
  <c r="J129" i="6" s="1"/>
  <c r="J128" i="6"/>
  <c r="B127" i="6"/>
  <c r="J127" i="6" s="1"/>
  <c r="H126" i="6"/>
  <c r="F126" i="6"/>
  <c r="D126" i="6"/>
  <c r="B126" i="6"/>
  <c r="J125" i="6"/>
  <c r="J124" i="6"/>
  <c r="D123" i="6"/>
  <c r="B122" i="6"/>
  <c r="J122" i="6" s="1"/>
  <c r="J121" i="6"/>
  <c r="B120" i="6"/>
  <c r="J120" i="6" s="1"/>
  <c r="J119" i="6"/>
  <c r="B118" i="6"/>
  <c r="J118" i="6" s="1"/>
  <c r="B117" i="6"/>
  <c r="J117" i="6" s="1"/>
  <c r="D116" i="6"/>
  <c r="B115" i="6"/>
  <c r="J115" i="6" s="1"/>
  <c r="J114" i="6"/>
  <c r="B113" i="6"/>
  <c r="J113" i="6" s="1"/>
  <c r="J112" i="6"/>
  <c r="B111" i="6"/>
  <c r="J111" i="6" s="1"/>
  <c r="B110" i="6"/>
  <c r="J110" i="6" s="1"/>
  <c r="J109" i="6"/>
  <c r="B108" i="6"/>
  <c r="J108" i="6" s="1"/>
  <c r="J107" i="6"/>
  <c r="J106" i="6"/>
  <c r="J105" i="6"/>
  <c r="B104" i="6"/>
  <c r="J104" i="6" s="1"/>
  <c r="H103" i="6"/>
  <c r="F103" i="6"/>
  <c r="D103" i="6"/>
  <c r="B103" i="6"/>
  <c r="J102" i="6"/>
  <c r="B101" i="6"/>
  <c r="J101" i="6" s="1"/>
  <c r="H100" i="6"/>
  <c r="F100" i="6"/>
  <c r="D100" i="6"/>
  <c r="B100" i="6"/>
  <c r="J99" i="6"/>
  <c r="J98" i="6"/>
  <c r="D97" i="6"/>
  <c r="B96" i="6"/>
  <c r="J96" i="6" s="1"/>
  <c r="J95" i="6"/>
  <c r="B94" i="6"/>
  <c r="J94" i="6" s="1"/>
  <c r="J93" i="6"/>
  <c r="B92" i="6"/>
  <c r="J92" i="6" s="1"/>
  <c r="B91" i="6"/>
  <c r="J91" i="6" s="1"/>
  <c r="D90" i="6"/>
  <c r="B89" i="6"/>
  <c r="J89" i="6" s="1"/>
  <c r="J88" i="6"/>
  <c r="B87" i="6"/>
  <c r="J87" i="6" s="1"/>
  <c r="J86" i="6"/>
  <c r="B85" i="6"/>
  <c r="J85" i="6" s="1"/>
  <c r="B84" i="6"/>
  <c r="J84" i="6" s="1"/>
  <c r="J83" i="6"/>
  <c r="B82" i="6"/>
  <c r="J82" i="6" s="1"/>
  <c r="J81" i="6"/>
  <c r="J80" i="6"/>
  <c r="J79" i="6"/>
  <c r="J78" i="6"/>
  <c r="J77" i="6"/>
  <c r="B76" i="6"/>
  <c r="J76" i="6" s="1"/>
  <c r="H75" i="6"/>
  <c r="F75" i="6"/>
  <c r="D75" i="6"/>
  <c r="B75" i="6"/>
  <c r="J74" i="6"/>
  <c r="B73" i="6"/>
  <c r="J73" i="6" s="1"/>
  <c r="H72" i="6"/>
  <c r="F72" i="6"/>
  <c r="D72" i="6"/>
  <c r="B72" i="6"/>
  <c r="J71" i="6"/>
  <c r="J70" i="6"/>
  <c r="D69" i="6"/>
  <c r="B68" i="6"/>
  <c r="J68" i="6" s="1"/>
  <c r="J67" i="6"/>
  <c r="B66" i="6"/>
  <c r="J66" i="6" s="1"/>
  <c r="J65" i="6"/>
  <c r="B64" i="6"/>
  <c r="J64" i="6" s="1"/>
  <c r="B63" i="6"/>
  <c r="J63" i="6" s="1"/>
  <c r="D62" i="6"/>
  <c r="B61" i="6"/>
  <c r="J61" i="6" s="1"/>
  <c r="J60" i="6"/>
  <c r="B59" i="6"/>
  <c r="J59" i="6" s="1"/>
  <c r="J58" i="6"/>
  <c r="B57" i="6"/>
  <c r="J57" i="6" s="1"/>
  <c r="B56" i="6"/>
  <c r="J56" i="6" s="1"/>
  <c r="J55" i="6"/>
  <c r="B54" i="6"/>
  <c r="J54" i="6" s="1"/>
  <c r="J53" i="6"/>
  <c r="J52" i="6"/>
  <c r="J51" i="6"/>
  <c r="B50" i="6"/>
  <c r="J50" i="6" s="1"/>
  <c r="H49" i="6"/>
  <c r="F49" i="6"/>
  <c r="D49" i="6"/>
  <c r="B49" i="6"/>
  <c r="J48" i="6"/>
  <c r="B47" i="6"/>
  <c r="J47" i="6" s="1"/>
  <c r="H46" i="6"/>
  <c r="F46" i="6"/>
  <c r="D46" i="6"/>
  <c r="B46" i="6"/>
  <c r="J45" i="6"/>
  <c r="J44" i="6"/>
  <c r="F44" i="6"/>
  <c r="D43" i="6"/>
  <c r="B42" i="6"/>
  <c r="J42" i="6" s="1"/>
  <c r="J41" i="6"/>
  <c r="B40" i="6"/>
  <c r="J40" i="6" s="1"/>
  <c r="J39" i="6"/>
  <c r="B38" i="6"/>
  <c r="J38" i="6" s="1"/>
  <c r="B37" i="6"/>
  <c r="J37" i="6" s="1"/>
  <c r="D36" i="6"/>
  <c r="B35" i="6"/>
  <c r="J35" i="6" s="1"/>
  <c r="J34" i="6"/>
  <c r="B33" i="6"/>
  <c r="J33" i="6" s="1"/>
  <c r="J32" i="6"/>
  <c r="B31" i="6"/>
  <c r="J31" i="6" s="1"/>
  <c r="B30" i="6"/>
  <c r="J30" i="6" s="1"/>
  <c r="J29" i="6"/>
  <c r="B28" i="6"/>
  <c r="J28" i="6" s="1"/>
  <c r="J27" i="6"/>
  <c r="J26" i="6"/>
  <c r="J25" i="6"/>
  <c r="B24" i="6"/>
  <c r="J24" i="6" s="1"/>
  <c r="H23" i="6"/>
  <c r="F23" i="6"/>
  <c r="D23" i="6"/>
  <c r="B23" i="6"/>
  <c r="J22" i="6"/>
  <c r="B21" i="6"/>
  <c r="J21" i="6" s="1"/>
  <c r="H20" i="6"/>
  <c r="F20" i="6"/>
  <c r="D20" i="6"/>
  <c r="B20" i="6"/>
  <c r="J20" i="6" s="1"/>
  <c r="J19" i="6"/>
  <c r="J18" i="6"/>
  <c r="F18" i="6"/>
  <c r="D17" i="6"/>
  <c r="B16" i="6"/>
  <c r="J16" i="6" s="1"/>
  <c r="J15" i="6"/>
  <c r="B14" i="6"/>
  <c r="J14" i="6" s="1"/>
  <c r="J13" i="6"/>
  <c r="B12" i="6"/>
  <c r="J12" i="6" s="1"/>
  <c r="B11" i="6"/>
  <c r="J11" i="6" s="1"/>
  <c r="D10" i="6"/>
  <c r="B9" i="6"/>
  <c r="J9" i="6" s="1"/>
  <c r="J8" i="6"/>
  <c r="B7" i="6"/>
  <c r="J7" i="6" s="1"/>
  <c r="J6" i="6"/>
  <c r="B5" i="6"/>
  <c r="J5" i="6" s="1"/>
  <c r="B4" i="6"/>
  <c r="J4" i="6" s="1"/>
  <c r="J3" i="6"/>
  <c r="B2" i="6"/>
  <c r="J2" i="6" s="1"/>
  <c r="J1" i="6"/>
  <c r="J46" i="6" l="1"/>
  <c r="J126" i="6"/>
  <c r="J100" i="6"/>
  <c r="J103" i="6"/>
  <c r="J72" i="6"/>
  <c r="J75" i="6"/>
  <c r="J23" i="6"/>
  <c r="J49" i="6"/>
  <c r="B17" i="6"/>
  <c r="J17" i="6" s="1"/>
  <c r="B36" i="6"/>
  <c r="J36" i="6" s="1"/>
  <c r="B69" i="6"/>
  <c r="J69" i="6" s="1"/>
  <c r="B90" i="6"/>
  <c r="J90" i="6" s="1"/>
  <c r="B116" i="6"/>
  <c r="J116" i="6" s="1"/>
  <c r="J123" i="6"/>
  <c r="B10" i="6"/>
  <c r="J10" i="6" s="1"/>
  <c r="B43" i="6"/>
  <c r="J43" i="6" s="1"/>
  <c r="B62" i="6"/>
  <c r="J62" i="6" s="1"/>
  <c r="B97" i="6"/>
  <c r="J97" i="6" s="1"/>
  <c r="D1" i="4" l="1"/>
  <c r="K6" i="3"/>
  <c r="B3" i="4" s="1"/>
  <c r="D3" i="4" s="1"/>
  <c r="K7" i="3"/>
  <c r="B4" i="4" s="1"/>
  <c r="D4" i="4" s="1"/>
  <c r="K8" i="3"/>
  <c r="B5" i="4" s="1"/>
  <c r="D5" i="4" s="1"/>
  <c r="K9" i="3"/>
  <c r="B6" i="4" s="1"/>
  <c r="D6" i="4" s="1"/>
  <c r="K10" i="3"/>
  <c r="B7" i="4" s="1"/>
  <c r="D7" i="4" s="1"/>
  <c r="K11" i="3"/>
  <c r="B8" i="4" s="1"/>
  <c r="D8" i="4" s="1"/>
  <c r="K12" i="3"/>
  <c r="B9" i="4" s="1"/>
  <c r="D9" i="4" s="1"/>
  <c r="K5" i="3"/>
  <c r="B2" i="4" s="1"/>
  <c r="D2" i="4" s="1"/>
  <c r="B93" i="2"/>
  <c r="D93" i="2" s="1"/>
  <c r="B86" i="2"/>
  <c r="D86" i="2" s="1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74" i="2" l="1"/>
  <c r="D75" i="2"/>
  <c r="D77" i="2"/>
  <c r="D78" i="2"/>
  <c r="B76" i="2"/>
  <c r="D76" i="2" s="1"/>
  <c r="B73" i="2"/>
  <c r="D73" i="2" s="1"/>
  <c r="B71" i="2" l="1"/>
  <c r="D71" i="2" s="1"/>
  <c r="B69" i="2"/>
  <c r="D69" i="2" s="1"/>
  <c r="B66" i="2"/>
  <c r="B63" i="2"/>
  <c r="B60" i="2"/>
  <c r="B57" i="2"/>
  <c r="D70" i="2"/>
  <c r="D72" i="2"/>
  <c r="B38" i="2" l="1"/>
  <c r="B34" i="2"/>
  <c r="D55" i="2" l="1"/>
  <c r="D2" i="2"/>
  <c r="D3" i="2"/>
  <c r="D5" i="2"/>
  <c r="D7" i="2"/>
  <c r="D8" i="2"/>
  <c r="D10" i="2"/>
  <c r="D11" i="2"/>
  <c r="D12" i="2"/>
  <c r="D14" i="2"/>
  <c r="D15" i="2"/>
  <c r="D17" i="2"/>
  <c r="D18" i="2"/>
  <c r="D20" i="2"/>
  <c r="D21" i="2"/>
  <c r="D22" i="2"/>
  <c r="D23" i="2"/>
  <c r="D25" i="2"/>
  <c r="D26" i="2"/>
  <c r="D27" i="2"/>
  <c r="D29" i="2"/>
  <c r="D30" i="2"/>
  <c r="D31" i="2"/>
  <c r="D32" i="2"/>
  <c r="D33" i="2"/>
  <c r="D35" i="2"/>
  <c r="D36" i="2"/>
  <c r="D37" i="2"/>
  <c r="D39" i="2"/>
  <c r="D41" i="2"/>
  <c r="D42" i="2"/>
  <c r="D44" i="2"/>
  <c r="D45" i="2"/>
  <c r="D46" i="2"/>
  <c r="D48" i="2"/>
  <c r="D49" i="2"/>
  <c r="D56" i="2"/>
  <c r="D58" i="2"/>
  <c r="D59" i="2"/>
  <c r="D61" i="2"/>
  <c r="D62" i="2"/>
  <c r="D64" i="2"/>
  <c r="D65" i="2"/>
  <c r="D67" i="2"/>
  <c r="D68" i="2"/>
  <c r="D53" i="2"/>
  <c r="D1" i="2"/>
  <c r="B54" i="2"/>
  <c r="D54" i="2" s="1"/>
  <c r="B52" i="2"/>
  <c r="D52" i="2" s="1"/>
  <c r="D66" i="2"/>
  <c r="D63" i="2"/>
  <c r="D60" i="2"/>
  <c r="D57" i="2"/>
  <c r="B51" i="2"/>
  <c r="D51" i="2" s="1"/>
  <c r="B50" i="2"/>
  <c r="D50" i="2" s="1"/>
  <c r="B47" i="2"/>
  <c r="D47" i="2" s="1"/>
  <c r="B43" i="2"/>
  <c r="D43" i="2" s="1"/>
  <c r="B40" i="2"/>
  <c r="D40" i="2" s="1"/>
  <c r="D38" i="2"/>
  <c r="D34" i="2"/>
  <c r="B28" i="2"/>
  <c r="D28" i="2" s="1"/>
  <c r="B24" i="2"/>
  <c r="D24" i="2" s="1"/>
  <c r="B19" i="2"/>
  <c r="D19" i="2" s="1"/>
  <c r="B16" i="2"/>
  <c r="D16" i="2" s="1"/>
  <c r="B13" i="2"/>
  <c r="D13" i="2" s="1"/>
  <c r="B9" i="2"/>
  <c r="D9" i="2" s="1"/>
  <c r="B6" i="2"/>
  <c r="D6" i="2" s="1"/>
  <c r="B4" i="2"/>
  <c r="D4" i="2" s="1"/>
</calcChain>
</file>

<file path=xl/sharedStrings.xml><?xml version="1.0" encoding="utf-8"?>
<sst xmlns="http://schemas.openxmlformats.org/spreadsheetml/2006/main" count="516" uniqueCount="176">
  <si>
    <t>/ip firewall mangle</t>
  </si>
  <si>
    <t>add action=mark-connection chain=prerouting comment="PORT UMUM " dst-port=\</t>
  </si>
  <si>
    <t xml:space="preserve">    21,22,23,81,88,5050,843,182,8777,1935,53,8000-8081,443,80 in-interface=\</t>
  </si>
  <si>
    <t>add action=mark-connection chain=prerouting dst-port=\</t>
  </si>
  <si>
    <t xml:space="preserve">    new-connection-mark="PORT UMUM" passthrough=yes protocol=tcp</t>
  </si>
  <si>
    <t xml:space="preserve">    new-connection-mark="PORT UMUM" passthrough=yes protocol=udp</t>
  </si>
  <si>
    <t>add action=mark-connection chain=prerouting comment=\</t>
  </si>
  <si>
    <t xml:space="preserve">    "PORT SELAIN PORT UMUM ( GAME )" connection-mark="!PORT UMUM" \</t>
  </si>
  <si>
    <t xml:space="preserve">    "PORT SELAIN PORT UMUM ( GAME )" passthrough=yes protocol=tcp</t>
  </si>
  <si>
    <t>add action=mark-connection chain=prerouting connection-mark="!PORT UMUM" \</t>
  </si>
  <si>
    <t xml:space="preserve">    "PORT SELAIN PORT UMUM ( GAME )" passthrough=yes protocol=udp</t>
  </si>
  <si>
    <t>add action=mark-packet chain=forward comment=\</t>
  </si>
  <si>
    <t xml:space="preserve">    "PACKET UPLUAD SELAIN PORT UMUM(GAME)" connection-mark=\</t>
  </si>
  <si>
    <t xml:space="preserve">    "PORT SELAIN PORT UMUM ( GAME )" new-packet-mark=\</t>
  </si>
  <si>
    <t xml:space="preserve">    passthrough=yes</t>
  </si>
  <si>
    <t xml:space="preserve">    "PACKET DOWNLOAD SELAIN PORT UMUM(GAME)" connection-mark=\</t>
  </si>
  <si>
    <t xml:space="preserve">    "PORT SELAIN PORT UMUM(GAME) DOWN" passthrough=yes</t>
  </si>
  <si>
    <t>add action=add-dst-to-address-list address-list="IP BUKAN PORT UMUM" \</t>
  </si>
  <si>
    <t xml:space="preserve">    address-list-timeout=1d chain=prerouting comment=\</t>
  </si>
  <si>
    <t>add action=mark-connection chain=prerouting dst-address-list=\</t>
  </si>
  <si>
    <t xml:space="preserve">    "PORT SELAIN PORT UMUM ( KONEKSI BERAT )" passthrough=yes</t>
  </si>
  <si>
    <t>add action=mark-packet chain=forward connection-mark=\</t>
  </si>
  <si>
    <t xml:space="preserve">    new-packet-mark="SELAIN PORT UMUM BERAT (DOWNLOAD)" passthrough=yes</t>
  </si>
  <si>
    <t xml:space="preserve">    "PORT SELAIN PORT UMUM ( KONEKSI BERAT )" new-packet-mark=\</t>
  </si>
  <si>
    <t xml:space="preserve">    yes</t>
  </si>
  <si>
    <t xml:space="preserve">    67,5228,35915,39397,110,5060,6666,3478,66,53 in-interface=!</t>
  </si>
  <si>
    <t xml:space="preserve">    !</t>
  </si>
  <si>
    <t xml:space="preserve">    in-interface=!</t>
  </si>
  <si>
    <t xml:space="preserve">    "PORT SELAIN PORT UMUM(GAME) UPLUAD" out-interface=</t>
  </si>
  <si>
    <t xml:space="preserve">    "PORT SELAIN PORT UMUM ( GAME )" in-interface=</t>
  </si>
  <si>
    <t xml:space="preserve">    "IP BUKAN PORT UMUM" in-interface=!</t>
  </si>
  <si>
    <t xml:space="preserve">    "PORT SELAIN PORT UMUM ( KONEKSI BERAT )" in-interface=</t>
  </si>
  <si>
    <t xml:space="preserve">    "SELAIN PORT UMUM BERAT (UPLUAD)" out-interface=</t>
  </si>
  <si>
    <t xml:space="preserve"> new-connection-mark="PORT UMUM" passthrough=yes protocol=tcp</t>
  </si>
  <si>
    <t xml:space="preserve"> new-connection-mark="PORT UMUM" passthrough=yes protocol=udp</t>
  </si>
  <si>
    <t xml:space="preserve"> new-connection-mark=\</t>
  </si>
  <si>
    <t xml:space="preserve"> \</t>
  </si>
  <si>
    <t xml:space="preserve"> new-packet-mark=\</t>
  </si>
  <si>
    <t xml:space="preserve"> protocol=tcp</t>
  </si>
  <si>
    <t xml:space="preserve"> protocol=udp</t>
  </si>
  <si>
    <t xml:space="preserve"> passthrough=\</t>
  </si>
  <si>
    <t xml:space="preserve">SETTINGAN </t>
  </si>
  <si>
    <t>NAMA INTERFACE INTERNET</t>
  </si>
  <si>
    <t>/queue tree</t>
  </si>
  <si>
    <t xml:space="preserve">    "PORT SELAIN PORT UMUM(GAME) DOWN" parent="1.GLOBAL DOWNLOAD ALL" queue=\</t>
  </si>
  <si>
    <t xml:space="preserve">    pcq-download-default</t>
  </si>
  <si>
    <t xml:space="preserve">    pcq-upload-default</t>
  </si>
  <si>
    <t xml:space="preserve">    "PORT SELAIN PORT UMUM(GAME) UPLUAD" parent="2.GLOBAL ALL UPLUAD" queue=\</t>
  </si>
  <si>
    <t xml:space="preserve">    queue=pcq-download-default</t>
  </si>
  <si>
    <t xml:space="preserve">    queue=pcq-upload-default</t>
  </si>
  <si>
    <t>add max-limit=</t>
  </si>
  <si>
    <t xml:space="preserve"> name="1.GLOBAL DOWNLOAD ALL" parent=global</t>
  </si>
  <si>
    <t xml:space="preserve"> name="2.GLOBAL ALL UPLUAD" parent=global</t>
  </si>
  <si>
    <t>2M</t>
  </si>
  <si>
    <t xml:space="preserve"> name="SELAIN PORT UMUM RINGAN GAME ONLINE DOWN" packet-mark=\</t>
  </si>
  <si>
    <t xml:space="preserve"> name="SELAIN PORT UMUM BERAT" packet-mark=\</t>
  </si>
  <si>
    <t xml:space="preserve"> name="SELAIN PORT UMUM BERAT UP" packet-mark=\</t>
  </si>
  <si>
    <t xml:space="preserve"> name="SELAIN PORT UMUM RINGAN GAME ONLINE UP" packet-mark=\</t>
  </si>
  <si>
    <t xml:space="preserve"> name="HOTSPOT-CLIEN ALL DOWNLOAD" parent="1.GLOBAL DOWNLOAD ALL" \</t>
  </si>
  <si>
    <t xml:space="preserve"> name="HOTSPOT-CLIEN ALL UPLUAD" parent="2.GLOBAL ALL UPLUAD" \</t>
  </si>
  <si>
    <t>DOWNLOAD ALL SETTINGAN</t>
  </si>
  <si>
    <t>UPLUAD ALL SETTINGAN</t>
  </si>
  <si>
    <t>TOTAL BANDWIDHT DOWNLOAD</t>
  </si>
  <si>
    <t>TOTAL BANDWIDHT UPLUAD</t>
  </si>
  <si>
    <t>/ip firewall address-list</t>
  </si>
  <si>
    <t>add address="255.255.255.255" list="IP LOCAL" }</t>
  </si>
  <si>
    <t>WAJIB</t>
  </si>
  <si>
    <t xml:space="preserve">    "KONEKSI SELAIN PORT UMUM (1MBPS+)" connection-mark="!PORT UMUM" \</t>
  </si>
  <si>
    <t xml:space="preserve">    connection-rate=1M-100M dst-address-list="!IP LOCAL" in-interface=\</t>
  </si>
  <si>
    <t xml:space="preserve">    address-list-timeout=1d chain=prerouting connection-mark="!PORT UMUM" \</t>
  </si>
  <si>
    <t>PENULISAN MB/KB HARUS MENGGUNAKAN HURUF KAPITAL</t>
  </si>
  <si>
    <t>BY EGA CHANEL</t>
  </si>
  <si>
    <t xml:space="preserve">    "SELAIN PORT UMUM BERAT (DOWNLOAD)" parent="HOTSPOT-CLIEN ALL DOWNLOAD" queue=\</t>
  </si>
  <si>
    <t xml:space="preserve">    "SELAIN PORT UMUM BERAT (UPLUAD)" parent="HOTSPOT-CLIEN ALL UPLUAD" queue=\</t>
  </si>
  <si>
    <t xml:space="preserve"> name="CLIEN RUMAHAN DOWN" parent="HOTSPOT-CLIEN ALL DOWNLOAD" queue=\</t>
  </si>
  <si>
    <t xml:space="preserve"> name="CLIEN RUMAHAN UPLUAD" parent="HOTSPOT-CLIEN ALL UPLUAD" queue=\</t>
  </si>
  <si>
    <t>CLIEN RUMAHAN UPLUAD</t>
  </si>
  <si>
    <t>SELAIN PORT UMUM (GAME ONLINE) DOWN</t>
  </si>
  <si>
    <t>SELAIN PORT RINGAN (GAME ONLINE ) UP</t>
  </si>
  <si>
    <t>SELAIN PORT UMUM ( TRAFICK BERAT ) UP</t>
  </si>
  <si>
    <t>SELAIN PORT UMUM ( TRAFICK BERAT) DOWN</t>
  </si>
  <si>
    <t xml:space="preserve"> name="HOTSPOT ALL DOWNLOAD" packet-mark=\</t>
  </si>
  <si>
    <t xml:space="preserve"> name="HOTSPOT ALL UPLUAD" packet-mark=\</t>
  </si>
  <si>
    <t>HOTSPOT ALL UPLUAD</t>
  </si>
  <si>
    <t xml:space="preserve">    "HOTSPOT ALL DOWNLOAD" parent="HOTSPOT-CLIEN ALL DOWNLOAD" queue=\</t>
  </si>
  <si>
    <t xml:space="preserve">    "HOTSPOT ALL UPLUAD" parent="HOTSPOT-CLIEN ALL UPLUAD" queue=\</t>
  </si>
  <si>
    <t>add action=mark-packet chain="HOTSPOT ALL UPLUAD" comment=\</t>
  </si>
  <si>
    <t xml:space="preserve">    "HOTSPOT ALL UPLUAD" connection-mark=\</t>
  </si>
  <si>
    <t xml:space="preserve">    "!PORT SELAIN PORT UMUM ( KONEKSI BERAT )" new-packet-mark=\</t>
  </si>
  <si>
    <t xml:space="preserve">    "HOTSPOT ALL UPLUAD" passthrough=yes</t>
  </si>
  <si>
    <t>add action=jump chain=forward connection-mark=\</t>
  </si>
  <si>
    <t xml:space="preserve">    "!PORT SELAIN PORT UMUM ( GAME )" jump-target="HOTSPOT ALL UPLUAD" \</t>
  </si>
  <si>
    <t>add action=mark-packet chain="HOTSPOT ALL DOWNLOAD" comment=\</t>
  </si>
  <si>
    <t xml:space="preserve">    "HOTSPOT ALL DOWNLOAD" connection-mark=\</t>
  </si>
  <si>
    <t xml:space="preserve">    "HOTSPOT ALL DOWNLOAD" passthrough=yes</t>
  </si>
  <si>
    <t xml:space="preserve">    "!PORT SELAIN PORT UMUM ( GAME )" dst-address-list="IP HOTSPOT ALL" \</t>
  </si>
  <si>
    <t xml:space="preserve">    in-interface=</t>
  </si>
  <si>
    <t xml:space="preserve"> jump-target="HOTSPOT ALL DOWNLOAD"</t>
  </si>
  <si>
    <t xml:space="preserve">    out-interface=</t>
  </si>
  <si>
    <t xml:space="preserve"> src-address-list="IP HOTSPOT ALL"</t>
  </si>
  <si>
    <t xml:space="preserve">SILAHKAN MASUKAN IP HOTSPOT DENGAN FORMAT GLOBAL </t>
  </si>
  <si>
    <t>CONTOH  192.168.5.0/24</t>
  </si>
  <si>
    <t>0/24</t>
  </si>
  <si>
    <t>IP ADDRESS ALL HOTSPOT</t>
  </si>
  <si>
    <t>HOTSPOT1</t>
  </si>
  <si>
    <t>HOTSPOT2</t>
  </si>
  <si>
    <t>.</t>
  </si>
  <si>
    <t>add address="</t>
  </si>
  <si>
    <t>" list="IP HOTSPOT ALL" }</t>
  </si>
  <si>
    <t>BROWSING &amp; DOWNLOAD HOTSPOT/CLIEN RUMAHAN</t>
  </si>
  <si>
    <t>BROWSING &amp; DOWNLOAD HOTSPOT/CLIEN UPLUAD RUMAHAN</t>
  </si>
  <si>
    <t xml:space="preserve">CLIEN RUMAHAN DOWN </t>
  </si>
  <si>
    <t xml:space="preserve">HOTSPOT ALL DOWNLOAD </t>
  </si>
  <si>
    <t>SETTINGAN PER IP DITENTUKAN</t>
  </si>
  <si>
    <t>DOWNLOAD</t>
  </si>
  <si>
    <t>UPLUAD</t>
  </si>
  <si>
    <t>NAMA PENGGUNA</t>
  </si>
  <si>
    <t>Limit At down</t>
  </si>
  <si>
    <t>max download</t>
  </si>
  <si>
    <t>Limit At upluad</t>
  </si>
  <si>
    <t>maximal upluad</t>
  </si>
  <si>
    <t>120K</t>
  </si>
  <si>
    <t>156K</t>
  </si>
  <si>
    <t>1M</t>
  </si>
  <si>
    <t>100K</t>
  </si>
  <si>
    <t>128K</t>
  </si>
  <si>
    <t>80K</t>
  </si>
  <si>
    <t>90K</t>
  </si>
  <si>
    <t>KET:</t>
  </si>
  <si>
    <t>LIMIT AT minimal bandwidh yg akan di berikan pada saat trafick padat</t>
  </si>
  <si>
    <t>max adalah maximal bandwidht yg akan di berikan ketika trafick sepi</t>
  </si>
  <si>
    <t>" list="IP LOCAL" }</t>
  </si>
  <si>
    <t>add action=mark-packet chain="down-hotspot/clien-</t>
  </si>
  <si>
    <t>" comment=\</t>
  </si>
  <si>
    <t xml:space="preserve">    "down-hotspot/clien-</t>
  </si>
  <si>
    <t>" connection-mark=\</t>
  </si>
  <si>
    <t xml:space="preserve">" passthrough=yes </t>
  </si>
  <si>
    <t xml:space="preserve">    "!PORT SELAIN PORT UMUM ( GAME )" dst-address="</t>
  </si>
  <si>
    <t>" in-interface=\</t>
  </si>
  <si>
    <t xml:space="preserve">    </t>
  </si>
  <si>
    <t xml:space="preserve"> jump-target="down-hotspot/clien-</t>
  </si>
  <si>
    <t>"</t>
  </si>
  <si>
    <t>add action=mark-packet chain="up-hotspot/clien-</t>
  </si>
  <si>
    <t xml:space="preserve">    "up-hotspot/clien-</t>
  </si>
  <si>
    <t>" passthrough=yes</t>
  </si>
  <si>
    <t xml:space="preserve">    "!PORT SELAIN PORT UMUM ( GAME )" jump-target="up-hotspot/clien-</t>
  </si>
  <si>
    <t>" \</t>
  </si>
  <si>
    <t xml:space="preserve"> src-address="</t>
  </si>
  <si>
    <t>" }</t>
  </si>
  <si>
    <t>add limit-at=</t>
  </si>
  <si>
    <t xml:space="preserve"> max-limit=</t>
  </si>
  <si>
    <t xml:space="preserve"> name="down-hotspot/clien-</t>
  </si>
  <si>
    <t>-</t>
  </si>
  <si>
    <t>" packet-mark=\</t>
  </si>
  <si>
    <t xml:space="preserve"> name="up-hotspot/clien-</t>
  </si>
  <si>
    <t xml:space="preserve">    pcq-upload-default </t>
  </si>
  <si>
    <t/>
  </si>
  <si>
    <t>" parent="CLIEN RUMAHAN DOWN" queue=\</t>
  </si>
  <si>
    <t>" parent="CLIEN RUMAHAN UPLUAD" queue=\</t>
  </si>
  <si>
    <t>IP ADDRESS =BINDING,PPPOE,DYNAMIC IP</t>
  </si>
  <si>
    <t>ether1-INTERNET</t>
  </si>
  <si>
    <t>10M</t>
  </si>
  <si>
    <t>8M</t>
  </si>
  <si>
    <t>4M</t>
  </si>
  <si>
    <t>rido PPPOE</t>
  </si>
  <si>
    <t>ega PPPOE</t>
  </si>
  <si>
    <t>riko PPPOE</t>
  </si>
  <si>
    <t>abil PPPOE</t>
  </si>
  <si>
    <t>aldi PPPOE</t>
  </si>
  <si>
    <t>HOTSPOT3</t>
  </si>
  <si>
    <t>HOTSPOT4</t>
  </si>
  <si>
    <t>HOTSPOT5</t>
  </si>
  <si>
    <t>HOTSPOT6</t>
  </si>
  <si>
    <t>HOTSPOT7</t>
  </si>
  <si>
    <t>HOTSPOT8</t>
  </si>
  <si>
    <t>BY RIZAL ALI AKBAR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</si>
</sst>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4" borderId="6" xfId="0" applyFill="1" applyBorder="1" applyAlignment="1">
      <alignment horizontal="left"/>
    </xf>
    <xf numFmtId="0" fontId="0" fillId="4" borderId="4" xfId="0" applyFill="1" applyBorder="1"/>
    <xf numFmtId="0" fontId="0" fillId="4" borderId="0" xfId="0" applyFill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/>
    <xf numFmtId="0" fontId="8" fillId="2" borderId="0" xfId="0" applyFont="1" applyFill="1"/>
    <xf numFmtId="0" fontId="1" fillId="0" borderId="7" xfId="0" applyFont="1" applyBorder="1" applyAlignment="1">
      <alignment vertical="center"/>
    </xf>
    <xf numFmtId="0" fontId="3" fillId="0" borderId="0" xfId="0" applyFont="1"/>
    <xf numFmtId="0" fontId="5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NumberFormat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NumberFormat="1"/>
    <xf numFmtId="0" fontId="0" fillId="0" borderId="21" xfId="0" applyBorder="1"/>
    <xf numFmtId="0" fontId="0" fillId="0" borderId="22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9"/>
  <sheetViews>
    <sheetView tabSelected="1" zoomScale="85" zoomScaleNormal="85" zoomScaleSheetLayoutView="112" workbookViewId="0">
      <selection activeCell="C7" sqref="C7"/>
    </sheetView>
  </sheetViews>
  <sheetFormatPr defaultRowHeight="15" x14ac:dyDescent="0.25"/>
  <cols>
    <col min="1" max="1" width="5.5703125" customWidth="1"/>
    <col min="2" max="2" width="52" customWidth="1"/>
    <col min="3" max="3" width="19.7109375" style="2" bestFit="1" customWidth="1"/>
    <col min="6" max="6" width="69.7109375" bestFit="1" customWidth="1"/>
  </cols>
  <sheetData>
    <row r="1" spans="1:6" ht="18.75" x14ac:dyDescent="0.3">
      <c r="B1" s="46" t="s">
        <v>41</v>
      </c>
      <c r="C1" s="47"/>
      <c r="D1" s="3"/>
      <c r="E1" s="3"/>
      <c r="F1" s="18" t="s">
        <v>175</v>
      </c>
    </row>
    <row r="2" spans="1:6" ht="18.75" x14ac:dyDescent="0.3">
      <c r="A2" s="51" t="s">
        <v>42</v>
      </c>
      <c r="B2" s="51"/>
      <c r="C2" s="5" t="s">
        <v>160</v>
      </c>
      <c r="D2" s="20" t="s">
        <v>66</v>
      </c>
      <c r="F2" s="19" t="s">
        <v>70</v>
      </c>
    </row>
    <row r="3" spans="1:6" x14ac:dyDescent="0.25">
      <c r="D3" s="7"/>
    </row>
    <row r="4" spans="1:6" ht="15.75" x14ac:dyDescent="0.25">
      <c r="A4" s="48" t="s">
        <v>60</v>
      </c>
      <c r="B4" s="49"/>
      <c r="C4" s="50"/>
      <c r="D4" s="7"/>
    </row>
    <row r="5" spans="1:6" x14ac:dyDescent="0.25">
      <c r="A5" s="44" t="s">
        <v>62</v>
      </c>
      <c r="B5" s="44"/>
      <c r="C5" s="9" t="s">
        <v>161</v>
      </c>
      <c r="D5" s="6"/>
    </row>
    <row r="6" spans="1:6" x14ac:dyDescent="0.25">
      <c r="A6" s="44" t="s">
        <v>109</v>
      </c>
      <c r="B6" s="44"/>
      <c r="C6" s="9" t="s">
        <v>162</v>
      </c>
      <c r="D6" s="6"/>
    </row>
    <row r="7" spans="1:6" x14ac:dyDescent="0.25">
      <c r="A7" s="11"/>
      <c r="B7" s="13" t="s">
        <v>112</v>
      </c>
      <c r="C7" s="9" t="s">
        <v>163</v>
      </c>
      <c r="D7" s="6"/>
    </row>
    <row r="8" spans="1:6" x14ac:dyDescent="0.25">
      <c r="A8" s="11"/>
      <c r="B8" s="13" t="s">
        <v>111</v>
      </c>
      <c r="C8" s="9" t="s">
        <v>163</v>
      </c>
      <c r="D8" s="6"/>
    </row>
    <row r="9" spans="1:6" x14ac:dyDescent="0.25">
      <c r="A9" s="12"/>
      <c r="B9" s="14" t="s">
        <v>80</v>
      </c>
      <c r="C9" s="9" t="s">
        <v>163</v>
      </c>
      <c r="D9" s="6"/>
    </row>
    <row r="10" spans="1:6" x14ac:dyDescent="0.25">
      <c r="A10" s="44" t="s">
        <v>77</v>
      </c>
      <c r="B10" s="44"/>
      <c r="C10" s="9" t="s">
        <v>53</v>
      </c>
      <c r="D10" s="6"/>
    </row>
    <row r="11" spans="1:6" x14ac:dyDescent="0.25">
      <c r="D11" s="7"/>
    </row>
    <row r="12" spans="1:6" x14ac:dyDescent="0.25">
      <c r="D12" s="7"/>
    </row>
    <row r="13" spans="1:6" ht="15.75" x14ac:dyDescent="0.25">
      <c r="A13" s="45" t="s">
        <v>61</v>
      </c>
      <c r="B13" s="45"/>
      <c r="C13" s="45"/>
      <c r="D13" s="7"/>
    </row>
    <row r="14" spans="1:6" x14ac:dyDescent="0.25">
      <c r="A14" s="44" t="s">
        <v>63</v>
      </c>
      <c r="B14" s="44"/>
      <c r="C14" s="9" t="s">
        <v>163</v>
      </c>
      <c r="D14" s="6"/>
    </row>
    <row r="15" spans="1:6" x14ac:dyDescent="0.25">
      <c r="A15" s="44" t="s">
        <v>110</v>
      </c>
      <c r="B15" s="44"/>
      <c r="C15" s="9" t="s">
        <v>53</v>
      </c>
      <c r="D15" s="6"/>
    </row>
    <row r="16" spans="1:6" x14ac:dyDescent="0.25">
      <c r="A16" s="11"/>
      <c r="B16" s="13" t="s">
        <v>83</v>
      </c>
      <c r="C16" s="9" t="s">
        <v>53</v>
      </c>
      <c r="D16" s="6"/>
    </row>
    <row r="17" spans="1:4" x14ac:dyDescent="0.25">
      <c r="A17" s="11"/>
      <c r="B17" s="13" t="s">
        <v>76</v>
      </c>
      <c r="C17" s="9" t="s">
        <v>53</v>
      </c>
      <c r="D17" s="6"/>
    </row>
    <row r="18" spans="1:4" x14ac:dyDescent="0.25">
      <c r="A18" s="12"/>
      <c r="B18" s="14" t="s">
        <v>79</v>
      </c>
      <c r="C18" s="9" t="s">
        <v>53</v>
      </c>
      <c r="D18" s="6"/>
    </row>
    <row r="19" spans="1:4" x14ac:dyDescent="0.25">
      <c r="A19" s="44" t="s">
        <v>78</v>
      </c>
      <c r="B19" s="44"/>
      <c r="C19" s="9" t="s">
        <v>53</v>
      </c>
      <c r="D19" s="6"/>
    </row>
  </sheetData>
  <mergeCells count="10">
    <mergeCell ref="A14:B14"/>
    <mergeCell ref="A19:B19"/>
    <mergeCell ref="A15:B15"/>
    <mergeCell ref="A13:C13"/>
    <mergeCell ref="B1:C1"/>
    <mergeCell ref="A5:B5"/>
    <mergeCell ref="A4:C4"/>
    <mergeCell ref="A2:B2"/>
    <mergeCell ref="A10:B10"/>
    <mergeCell ref="A6:B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5"/>
  <sheetViews>
    <sheetView view="pageBreakPreview" topLeftCell="D1" zoomScale="96" zoomScaleNormal="100" zoomScaleSheetLayoutView="96" workbookViewId="0">
      <selection activeCell="D94" sqref="D94:D95"/>
    </sheetView>
  </sheetViews>
  <sheetFormatPr defaultRowHeight="15" x14ac:dyDescent="0.25"/>
  <cols>
    <col min="1" max="1" width="83.5703125" hidden="1" customWidth="1"/>
    <col min="2" max="2" width="16.28515625" hidden="1" customWidth="1"/>
    <col min="3" max="3" width="78.42578125" hidden="1" customWidth="1"/>
    <col min="4" max="4" width="108" bestFit="1" customWidth="1"/>
    <col min="6" max="6" width="9" customWidth="1"/>
  </cols>
  <sheetData>
    <row r="1" spans="1:4" x14ac:dyDescent="0.25">
      <c r="A1" t="s">
        <v>0</v>
      </c>
      <c r="D1" s="4" t="str">
        <f>A1&amp;B1&amp;C1</f>
        <v>/ip firewall mangle</v>
      </c>
    </row>
    <row r="2" spans="1:4" x14ac:dyDescent="0.25">
      <c r="A2" t="s">
        <v>1</v>
      </c>
      <c r="D2" s="4" t="str">
        <f t="shared" ref="D2:D68" si="0">A2&amp;B2&amp;C2</f>
        <v>add action=mark-connection chain=prerouting comment="PORT UMUM " dst-port=\</v>
      </c>
    </row>
    <row r="3" spans="1:4" x14ac:dyDescent="0.25">
      <c r="A3" t="s">
        <v>2</v>
      </c>
      <c r="D3" s="4" t="str">
        <f t="shared" si="0"/>
        <v xml:space="preserve">    21,22,23,81,88,5050,843,182,8777,1935,53,8000-8081,443,80 in-interface=\</v>
      </c>
    </row>
    <row r="4" spans="1:4" x14ac:dyDescent="0.25">
      <c r="A4" t="s">
        <v>26</v>
      </c>
      <c r="B4" t="str">
        <f>'INPUT1 SETTINGAN'!C2</f>
        <v>ether1-INTERNET</v>
      </c>
      <c r="C4" t="s">
        <v>33</v>
      </c>
      <c r="D4" s="4" t="str">
        <f t="shared" si="0"/>
        <v xml:space="preserve">    !ether1-INTERNET new-connection-mark="PORT UMUM" passthrough=yes protocol=tcp</v>
      </c>
    </row>
    <row r="5" spans="1:4" x14ac:dyDescent="0.25">
      <c r="A5" t="s">
        <v>3</v>
      </c>
      <c r="D5" s="4" t="str">
        <f t="shared" si="0"/>
        <v>add action=mark-connection chain=prerouting dst-port=\</v>
      </c>
    </row>
    <row r="6" spans="1:4" x14ac:dyDescent="0.25">
      <c r="A6" t="s">
        <v>25</v>
      </c>
      <c r="B6" t="str">
        <f>'INPUT1 SETTINGAN'!C2</f>
        <v>ether1-INTERNET</v>
      </c>
      <c r="C6" t="s">
        <v>36</v>
      </c>
      <c r="D6" s="4" t="str">
        <f t="shared" si="0"/>
        <v xml:space="preserve">    67,5228,35915,39397,110,5060,6666,3478,66,53 in-interface=!ether1-INTERNET \</v>
      </c>
    </row>
    <row r="7" spans="1:4" x14ac:dyDescent="0.25">
      <c r="A7" t="s">
        <v>4</v>
      </c>
      <c r="D7" s="4" t="str">
        <f t="shared" si="0"/>
        <v xml:space="preserve">    new-connection-mark="PORT UMUM" passthrough=yes protocol=tcp</v>
      </c>
    </row>
    <row r="8" spans="1:4" x14ac:dyDescent="0.25">
      <c r="A8" t="s">
        <v>3</v>
      </c>
      <c r="D8" s="4" t="str">
        <f t="shared" si="0"/>
        <v>add action=mark-connection chain=prerouting dst-port=\</v>
      </c>
    </row>
    <row r="9" spans="1:4" x14ac:dyDescent="0.25">
      <c r="A9" t="s">
        <v>25</v>
      </c>
      <c r="B9" t="str">
        <f>'INPUT1 SETTINGAN'!C2</f>
        <v>ether1-INTERNET</v>
      </c>
      <c r="C9" t="s">
        <v>36</v>
      </c>
      <c r="D9" s="4" t="str">
        <f t="shared" si="0"/>
        <v xml:space="preserve">    67,5228,35915,39397,110,5060,6666,3478,66,53 in-interface=!ether1-INTERNET \</v>
      </c>
    </row>
    <row r="10" spans="1:4" x14ac:dyDescent="0.25">
      <c r="A10" t="s">
        <v>5</v>
      </c>
      <c r="D10" s="4" t="str">
        <f t="shared" si="0"/>
        <v xml:space="preserve">    new-connection-mark="PORT UMUM" passthrough=yes protocol=udp</v>
      </c>
    </row>
    <row r="11" spans="1:4" x14ac:dyDescent="0.25">
      <c r="A11" t="s">
        <v>3</v>
      </c>
      <c r="D11" s="4" t="str">
        <f t="shared" si="0"/>
        <v>add action=mark-connection chain=prerouting dst-port=\</v>
      </c>
    </row>
    <row r="12" spans="1:4" x14ac:dyDescent="0.25">
      <c r="A12" t="s">
        <v>2</v>
      </c>
      <c r="D12" s="4" t="str">
        <f t="shared" si="0"/>
        <v xml:space="preserve">    21,22,23,81,88,5050,843,182,8777,1935,53,8000-8081,443,80 in-interface=\</v>
      </c>
    </row>
    <row r="13" spans="1:4" x14ac:dyDescent="0.25">
      <c r="A13" t="s">
        <v>26</v>
      </c>
      <c r="B13" t="str">
        <f>'INPUT1 SETTINGAN'!C2</f>
        <v>ether1-INTERNET</v>
      </c>
      <c r="C13" t="s">
        <v>34</v>
      </c>
      <c r="D13" s="4" t="str">
        <f t="shared" si="0"/>
        <v xml:space="preserve">    !ether1-INTERNET new-connection-mark="PORT UMUM" passthrough=yes protocol=udp</v>
      </c>
    </row>
    <row r="14" spans="1:4" x14ac:dyDescent="0.25">
      <c r="A14" t="s">
        <v>6</v>
      </c>
      <c r="D14" s="4" t="str">
        <f t="shared" si="0"/>
        <v>add action=mark-connection chain=prerouting comment=\</v>
      </c>
    </row>
    <row r="15" spans="1:4" x14ac:dyDescent="0.25">
      <c r="A15" t="s">
        <v>7</v>
      </c>
      <c r="D15" s="4" t="str">
        <f t="shared" si="0"/>
        <v xml:space="preserve">    "PORT SELAIN PORT UMUM ( GAME )" connection-mark="!PORT UMUM" \</v>
      </c>
    </row>
    <row r="16" spans="1:4" x14ac:dyDescent="0.25">
      <c r="A16" t="s">
        <v>27</v>
      </c>
      <c r="B16" t="str">
        <f>'INPUT1 SETTINGAN'!C2</f>
        <v>ether1-INTERNET</v>
      </c>
      <c r="C16" t="s">
        <v>35</v>
      </c>
      <c r="D16" s="4" t="str">
        <f t="shared" si="0"/>
        <v xml:space="preserve">    in-interface=!ether1-INTERNET new-connection-mark=\</v>
      </c>
    </row>
    <row r="17" spans="1:4" x14ac:dyDescent="0.25">
      <c r="A17" t="s">
        <v>8</v>
      </c>
      <c r="D17" s="4" t="str">
        <f t="shared" si="0"/>
        <v xml:space="preserve">    "PORT SELAIN PORT UMUM ( GAME )" passthrough=yes protocol=tcp</v>
      </c>
    </row>
    <row r="18" spans="1:4" x14ac:dyDescent="0.25">
      <c r="A18" t="s">
        <v>9</v>
      </c>
      <c r="D18" s="4" t="str">
        <f t="shared" si="0"/>
        <v>add action=mark-connection chain=prerouting connection-mark="!PORT UMUM" \</v>
      </c>
    </row>
    <row r="19" spans="1:4" x14ac:dyDescent="0.25">
      <c r="A19" t="s">
        <v>27</v>
      </c>
      <c r="B19" t="str">
        <f>'INPUT1 SETTINGAN'!C2</f>
        <v>ether1-INTERNET</v>
      </c>
      <c r="C19" t="s">
        <v>35</v>
      </c>
      <c r="D19" s="4" t="str">
        <f t="shared" si="0"/>
        <v xml:space="preserve">    in-interface=!ether1-INTERNET new-connection-mark=\</v>
      </c>
    </row>
    <row r="20" spans="1:4" x14ac:dyDescent="0.25">
      <c r="A20" t="s">
        <v>10</v>
      </c>
      <c r="D20" s="4" t="str">
        <f t="shared" si="0"/>
        <v xml:space="preserve">    "PORT SELAIN PORT UMUM ( GAME )" passthrough=yes protocol=udp</v>
      </c>
    </row>
    <row r="21" spans="1:4" x14ac:dyDescent="0.25">
      <c r="A21" t="s">
        <v>11</v>
      </c>
      <c r="D21" s="4" t="str">
        <f t="shared" si="0"/>
        <v>add action=mark-packet chain=forward comment=\</v>
      </c>
    </row>
    <row r="22" spans="1:4" x14ac:dyDescent="0.25">
      <c r="A22" t="s">
        <v>12</v>
      </c>
      <c r="D22" s="4" t="str">
        <f t="shared" si="0"/>
        <v xml:space="preserve">    "PACKET UPLUAD SELAIN PORT UMUM(GAME)" connection-mark=\</v>
      </c>
    </row>
    <row r="23" spans="1:4" x14ac:dyDescent="0.25">
      <c r="A23" t="s">
        <v>13</v>
      </c>
      <c r="D23" s="4" t="str">
        <f t="shared" si="0"/>
        <v xml:space="preserve">    "PORT SELAIN PORT UMUM ( GAME )" new-packet-mark=\</v>
      </c>
    </row>
    <row r="24" spans="1:4" x14ac:dyDescent="0.25">
      <c r="A24" t="s">
        <v>28</v>
      </c>
      <c r="B24" t="str">
        <f>'INPUT1 SETTINGAN'!C2</f>
        <v>ether1-INTERNET</v>
      </c>
      <c r="C24" t="s">
        <v>36</v>
      </c>
      <c r="D24" s="4" t="str">
        <f t="shared" si="0"/>
        <v xml:space="preserve">    "PORT SELAIN PORT UMUM(GAME) UPLUAD" out-interface=ether1-INTERNET \</v>
      </c>
    </row>
    <row r="25" spans="1:4" x14ac:dyDescent="0.25">
      <c r="A25" t="s">
        <v>14</v>
      </c>
      <c r="D25" s="4" t="str">
        <f t="shared" si="0"/>
        <v xml:space="preserve">    passthrough=yes</v>
      </c>
    </row>
    <row r="26" spans="1:4" x14ac:dyDescent="0.25">
      <c r="A26" t="s">
        <v>11</v>
      </c>
      <c r="D26" s="4" t="str">
        <f t="shared" si="0"/>
        <v>add action=mark-packet chain=forward comment=\</v>
      </c>
    </row>
    <row r="27" spans="1:4" x14ac:dyDescent="0.25">
      <c r="A27" t="s">
        <v>15</v>
      </c>
      <c r="D27" s="4" t="str">
        <f t="shared" si="0"/>
        <v xml:space="preserve">    "PACKET DOWNLOAD SELAIN PORT UMUM(GAME)" connection-mark=\</v>
      </c>
    </row>
    <row r="28" spans="1:4" x14ac:dyDescent="0.25">
      <c r="A28" t="s">
        <v>29</v>
      </c>
      <c r="B28" t="str">
        <f>'INPUT1 SETTINGAN'!C2</f>
        <v>ether1-INTERNET</v>
      </c>
      <c r="C28" t="s">
        <v>37</v>
      </c>
      <c r="D28" s="4" t="str">
        <f t="shared" si="0"/>
        <v xml:space="preserve">    "PORT SELAIN PORT UMUM ( GAME )" in-interface=ether1-INTERNET new-packet-mark=\</v>
      </c>
    </row>
    <row r="29" spans="1:4" x14ac:dyDescent="0.25">
      <c r="A29" t="s">
        <v>16</v>
      </c>
      <c r="D29" s="4" t="str">
        <f t="shared" si="0"/>
        <v xml:space="preserve">    "PORT SELAIN PORT UMUM(GAME) DOWN" passthrough=yes</v>
      </c>
    </row>
    <row r="30" spans="1:4" x14ac:dyDescent="0.25">
      <c r="A30" s="8" t="s">
        <v>17</v>
      </c>
      <c r="D30" s="4" t="str">
        <f t="shared" si="0"/>
        <v>add action=add-dst-to-address-list address-list="IP BUKAN PORT UMUM" \</v>
      </c>
    </row>
    <row r="31" spans="1:4" x14ac:dyDescent="0.25">
      <c r="A31" s="8" t="s">
        <v>18</v>
      </c>
      <c r="D31" s="4" t="str">
        <f t="shared" si="0"/>
        <v xml:space="preserve">    address-list-timeout=1d chain=prerouting comment=\</v>
      </c>
    </row>
    <row r="32" spans="1:4" x14ac:dyDescent="0.25">
      <c r="A32" s="8" t="s">
        <v>67</v>
      </c>
      <c r="D32" s="4" t="str">
        <f t="shared" si="0"/>
        <v xml:space="preserve">    "KONEKSI SELAIN PORT UMUM (1MBPS+)" connection-mark="!PORT UMUM" \</v>
      </c>
    </row>
    <row r="33" spans="1:4" x14ac:dyDescent="0.25">
      <c r="A33" s="8" t="s">
        <v>68</v>
      </c>
      <c r="D33" s="4" t="str">
        <f t="shared" si="0"/>
        <v xml:space="preserve">    connection-rate=1M-100M dst-address-list="!IP LOCAL" in-interface=\</v>
      </c>
    </row>
    <row r="34" spans="1:4" x14ac:dyDescent="0.25">
      <c r="A34" s="8" t="s">
        <v>26</v>
      </c>
      <c r="B34" t="str">
        <f>'INPUT1 SETTINGAN'!C2</f>
        <v>ether1-INTERNET</v>
      </c>
      <c r="C34" t="s">
        <v>38</v>
      </c>
      <c r="D34" s="4" t="str">
        <f t="shared" si="0"/>
        <v xml:space="preserve">    !ether1-INTERNET protocol=tcp</v>
      </c>
    </row>
    <row r="35" spans="1:4" x14ac:dyDescent="0.25">
      <c r="A35" s="8" t="s">
        <v>17</v>
      </c>
      <c r="D35" s="4" t="str">
        <f t="shared" si="0"/>
        <v>add action=add-dst-to-address-list address-list="IP BUKAN PORT UMUM" \</v>
      </c>
    </row>
    <row r="36" spans="1:4" x14ac:dyDescent="0.25">
      <c r="A36" s="8" t="s">
        <v>69</v>
      </c>
      <c r="D36" s="4" t="str">
        <f t="shared" si="0"/>
        <v xml:space="preserve">    address-list-timeout=1d chain=prerouting connection-mark="!PORT UMUM" \</v>
      </c>
    </row>
    <row r="37" spans="1:4" x14ac:dyDescent="0.25">
      <c r="A37" s="8" t="s">
        <v>68</v>
      </c>
      <c r="D37" s="4" t="str">
        <f t="shared" si="0"/>
        <v xml:space="preserve">    connection-rate=1M-100M dst-address-list="!IP LOCAL" in-interface=\</v>
      </c>
    </row>
    <row r="38" spans="1:4" x14ac:dyDescent="0.25">
      <c r="A38" s="8" t="s">
        <v>26</v>
      </c>
      <c r="B38" t="str">
        <f>'INPUT1 SETTINGAN'!C2</f>
        <v>ether1-INTERNET</v>
      </c>
      <c r="C38" t="s">
        <v>39</v>
      </c>
      <c r="D38" s="4" t="str">
        <f t="shared" si="0"/>
        <v xml:space="preserve">    !ether1-INTERNET protocol=udp</v>
      </c>
    </row>
    <row r="39" spans="1:4" x14ac:dyDescent="0.25">
      <c r="A39" t="s">
        <v>19</v>
      </c>
      <c r="D39" s="4" t="str">
        <f t="shared" si="0"/>
        <v>add action=mark-connection chain=prerouting dst-address-list=\</v>
      </c>
    </row>
    <row r="40" spans="1:4" x14ac:dyDescent="0.25">
      <c r="A40" t="s">
        <v>30</v>
      </c>
      <c r="B40" t="str">
        <f>'INPUT1 SETTINGAN'!C2</f>
        <v>ether1-INTERNET</v>
      </c>
      <c r="C40" t="s">
        <v>35</v>
      </c>
      <c r="D40" s="4" t="str">
        <f t="shared" si="0"/>
        <v xml:space="preserve">    "IP BUKAN PORT UMUM" in-interface=!ether1-INTERNET new-connection-mark=\</v>
      </c>
    </row>
    <row r="41" spans="1:4" x14ac:dyDescent="0.25">
      <c r="A41" t="s">
        <v>20</v>
      </c>
      <c r="D41" s="4" t="str">
        <f t="shared" si="0"/>
        <v xml:space="preserve">    "PORT SELAIN PORT UMUM ( KONEKSI BERAT )" passthrough=yes</v>
      </c>
    </row>
    <row r="42" spans="1:4" x14ac:dyDescent="0.25">
      <c r="A42" t="s">
        <v>21</v>
      </c>
      <c r="D42" s="4" t="str">
        <f t="shared" si="0"/>
        <v>add action=mark-packet chain=forward connection-mark=\</v>
      </c>
    </row>
    <row r="43" spans="1:4" x14ac:dyDescent="0.25">
      <c r="A43" t="s">
        <v>31</v>
      </c>
      <c r="B43" t="str">
        <f>'INPUT1 SETTINGAN'!C2</f>
        <v>ether1-INTERNET</v>
      </c>
      <c r="C43" t="s">
        <v>36</v>
      </c>
      <c r="D43" s="4" t="str">
        <f t="shared" si="0"/>
        <v xml:space="preserve">    "PORT SELAIN PORT UMUM ( KONEKSI BERAT )" in-interface=ether1-INTERNET \</v>
      </c>
    </row>
    <row r="44" spans="1:4" x14ac:dyDescent="0.25">
      <c r="A44" t="s">
        <v>22</v>
      </c>
      <c r="D44" s="4" t="str">
        <f t="shared" si="0"/>
        <v xml:space="preserve">    new-packet-mark="SELAIN PORT UMUM BERAT (DOWNLOAD)" passthrough=yes</v>
      </c>
    </row>
    <row r="45" spans="1:4" x14ac:dyDescent="0.25">
      <c r="A45" t="s">
        <v>21</v>
      </c>
      <c r="D45" s="4" t="str">
        <f t="shared" si="0"/>
        <v>add action=mark-packet chain=forward connection-mark=\</v>
      </c>
    </row>
    <row r="46" spans="1:4" x14ac:dyDescent="0.25">
      <c r="A46" t="s">
        <v>23</v>
      </c>
      <c r="D46" s="4" t="str">
        <f t="shared" si="0"/>
        <v xml:space="preserve">    "PORT SELAIN PORT UMUM ( KONEKSI BERAT )" new-packet-mark=\</v>
      </c>
    </row>
    <row r="47" spans="1:4" x14ac:dyDescent="0.25">
      <c r="A47" t="s">
        <v>32</v>
      </c>
      <c r="B47" t="str">
        <f>'INPUT1 SETTINGAN'!C2</f>
        <v>ether1-INTERNET</v>
      </c>
      <c r="C47" t="s">
        <v>40</v>
      </c>
      <c r="D47" s="4" t="str">
        <f t="shared" si="0"/>
        <v xml:space="preserve">    "SELAIN PORT UMUM BERAT (UPLUAD)" out-interface=ether1-INTERNET passthrough=\</v>
      </c>
    </row>
    <row r="48" spans="1:4" x14ac:dyDescent="0.25">
      <c r="A48" t="s">
        <v>24</v>
      </c>
      <c r="D48" s="4" t="str">
        <f t="shared" si="0"/>
        <v xml:space="preserve">    yes</v>
      </c>
    </row>
    <row r="49" spans="1:4" x14ac:dyDescent="0.25">
      <c r="A49" s="1" t="s">
        <v>43</v>
      </c>
      <c r="D49" s="4" t="str">
        <f t="shared" si="0"/>
        <v>/queue tree</v>
      </c>
    </row>
    <row r="50" spans="1:4" x14ac:dyDescent="0.25">
      <c r="A50" t="s">
        <v>50</v>
      </c>
      <c r="B50" t="str">
        <f>'INPUT1 SETTINGAN'!C5</f>
        <v>10M</v>
      </c>
      <c r="C50" t="s">
        <v>51</v>
      </c>
      <c r="D50" s="4" t="str">
        <f>A50&amp;B50&amp;C50</f>
        <v>add max-limit=10M name="1.GLOBAL DOWNLOAD ALL" parent=global</v>
      </c>
    </row>
    <row r="51" spans="1:4" x14ac:dyDescent="0.25">
      <c r="A51" t="s">
        <v>50</v>
      </c>
      <c r="B51" t="str">
        <f>'INPUT1 SETTINGAN'!C14</f>
        <v>4M</v>
      </c>
      <c r="C51" t="s">
        <v>52</v>
      </c>
      <c r="D51" s="4" t="str">
        <f>A51&amp;B51&amp;C51</f>
        <v>add max-limit=4M name="2.GLOBAL ALL UPLUAD" parent=global</v>
      </c>
    </row>
    <row r="52" spans="1:4" x14ac:dyDescent="0.25">
      <c r="A52" t="s">
        <v>50</v>
      </c>
      <c r="B52" t="str">
        <f>'INPUT1 SETTINGAN'!C6</f>
        <v>8M</v>
      </c>
      <c r="C52" t="s">
        <v>58</v>
      </c>
      <c r="D52" s="4" t="str">
        <f t="shared" ref="D52:D54" si="1">A52&amp;B52&amp;C52</f>
        <v>add max-limit=8M name="HOTSPOT-CLIEN ALL DOWNLOAD" parent="1.GLOBAL DOWNLOAD ALL" \</v>
      </c>
    </row>
    <row r="53" spans="1:4" x14ac:dyDescent="0.25">
      <c r="A53" t="s">
        <v>48</v>
      </c>
      <c r="D53" s="4" t="str">
        <f t="shared" si="1"/>
        <v xml:space="preserve">    queue=pcq-download-default</v>
      </c>
    </row>
    <row r="54" spans="1:4" x14ac:dyDescent="0.25">
      <c r="A54" t="s">
        <v>50</v>
      </c>
      <c r="B54" t="str">
        <f>'INPUT1 SETTINGAN'!C15</f>
        <v>2M</v>
      </c>
      <c r="C54" t="s">
        <v>59</v>
      </c>
      <c r="D54" s="4" t="str">
        <f t="shared" si="1"/>
        <v>add max-limit=2M name="HOTSPOT-CLIEN ALL UPLUAD" parent="2.GLOBAL ALL UPLUAD" \</v>
      </c>
    </row>
    <row r="55" spans="1:4" x14ac:dyDescent="0.25">
      <c r="A55" t="s">
        <v>49</v>
      </c>
      <c r="D55" s="4" t="str">
        <f>A55&amp;B55&amp;C55</f>
        <v xml:space="preserve">    queue=pcq-upload-default</v>
      </c>
    </row>
    <row r="56" spans="1:4" x14ac:dyDescent="0.25">
      <c r="A56" t="s">
        <v>43</v>
      </c>
      <c r="D56" s="4" t="str">
        <f t="shared" si="0"/>
        <v>/queue tree</v>
      </c>
    </row>
    <row r="57" spans="1:4" x14ac:dyDescent="0.25">
      <c r="A57" t="s">
        <v>50</v>
      </c>
      <c r="B57" t="str">
        <f>'INPUT1 SETTINGAN'!C10</f>
        <v>2M</v>
      </c>
      <c r="C57" t="s">
        <v>54</v>
      </c>
      <c r="D57" s="4" t="str">
        <f t="shared" si="0"/>
        <v>add max-limit=2M name="SELAIN PORT UMUM RINGAN GAME ONLINE DOWN" packet-mark=\</v>
      </c>
    </row>
    <row r="58" spans="1:4" x14ac:dyDescent="0.25">
      <c r="A58" t="s">
        <v>44</v>
      </c>
      <c r="D58" s="4" t="str">
        <f t="shared" si="0"/>
        <v xml:space="preserve">    "PORT SELAIN PORT UMUM(GAME) DOWN" parent="1.GLOBAL DOWNLOAD ALL" queue=\</v>
      </c>
    </row>
    <row r="59" spans="1:4" x14ac:dyDescent="0.25">
      <c r="A59" t="s">
        <v>45</v>
      </c>
      <c r="D59" s="4" t="str">
        <f t="shared" si="0"/>
        <v xml:space="preserve">    pcq-download-default</v>
      </c>
    </row>
    <row r="60" spans="1:4" x14ac:dyDescent="0.25">
      <c r="A60" t="s">
        <v>50</v>
      </c>
      <c r="B60" t="str">
        <f>'INPUT1 SETTINGAN'!C9</f>
        <v>4M</v>
      </c>
      <c r="C60" t="s">
        <v>55</v>
      </c>
      <c r="D60" s="4" t="str">
        <f t="shared" ref="D60:D65" si="2">A60&amp;B60&amp;C60</f>
        <v>add max-limit=4M name="SELAIN PORT UMUM BERAT" packet-mark=\</v>
      </c>
    </row>
    <row r="61" spans="1:4" x14ac:dyDescent="0.25">
      <c r="A61" t="s">
        <v>72</v>
      </c>
      <c r="D61" s="4" t="str">
        <f t="shared" si="2"/>
        <v xml:space="preserve">    "SELAIN PORT UMUM BERAT (DOWNLOAD)" parent="HOTSPOT-CLIEN ALL DOWNLOAD" queue=\</v>
      </c>
    </row>
    <row r="62" spans="1:4" x14ac:dyDescent="0.25">
      <c r="A62" t="s">
        <v>45</v>
      </c>
      <c r="D62" s="4" t="str">
        <f t="shared" si="2"/>
        <v xml:space="preserve">    pcq-download-default</v>
      </c>
    </row>
    <row r="63" spans="1:4" x14ac:dyDescent="0.25">
      <c r="A63" t="s">
        <v>50</v>
      </c>
      <c r="B63" t="str">
        <f>'INPUT1 SETTINGAN'!C18</f>
        <v>2M</v>
      </c>
      <c r="C63" t="s">
        <v>56</v>
      </c>
      <c r="D63" s="4" t="str">
        <f t="shared" si="2"/>
        <v>add max-limit=2M name="SELAIN PORT UMUM BERAT UP" packet-mark=\</v>
      </c>
    </row>
    <row r="64" spans="1:4" x14ac:dyDescent="0.25">
      <c r="A64" t="s">
        <v>73</v>
      </c>
      <c r="D64" s="4" t="str">
        <f t="shared" si="2"/>
        <v xml:space="preserve">    "SELAIN PORT UMUM BERAT (UPLUAD)" parent="HOTSPOT-CLIEN ALL UPLUAD" queue=\</v>
      </c>
    </row>
    <row r="65" spans="1:4" x14ac:dyDescent="0.25">
      <c r="A65" t="s">
        <v>46</v>
      </c>
      <c r="D65" s="4" t="str">
        <f t="shared" si="2"/>
        <v xml:space="preserve">    pcq-upload-default</v>
      </c>
    </row>
    <row r="66" spans="1:4" x14ac:dyDescent="0.25">
      <c r="A66" t="s">
        <v>50</v>
      </c>
      <c r="B66" t="str">
        <f>'INPUT1 SETTINGAN'!C19</f>
        <v>2M</v>
      </c>
      <c r="C66" t="s">
        <v>57</v>
      </c>
      <c r="D66" s="4" t="str">
        <f t="shared" si="0"/>
        <v>add max-limit=2M name="SELAIN PORT UMUM RINGAN GAME ONLINE UP" packet-mark=\</v>
      </c>
    </row>
    <row r="67" spans="1:4" x14ac:dyDescent="0.25">
      <c r="A67" t="s">
        <v>47</v>
      </c>
      <c r="D67" s="4" t="str">
        <f t="shared" si="0"/>
        <v xml:space="preserve">    "PORT SELAIN PORT UMUM(GAME) UPLUAD" parent="2.GLOBAL ALL UPLUAD" queue=\</v>
      </c>
    </row>
    <row r="68" spans="1:4" x14ac:dyDescent="0.25">
      <c r="A68" t="s">
        <v>46</v>
      </c>
      <c r="D68" s="4" t="str">
        <f t="shared" si="0"/>
        <v xml:space="preserve">    pcq-upload-default</v>
      </c>
    </row>
    <row r="69" spans="1:4" x14ac:dyDescent="0.25">
      <c r="A69" s="8" t="s">
        <v>50</v>
      </c>
      <c r="B69" s="8" t="str">
        <f>'INPUT1 SETTINGAN'!C8</f>
        <v>4M</v>
      </c>
      <c r="C69" s="8" t="s">
        <v>74</v>
      </c>
      <c r="D69" s="10" t="str">
        <f>A69&amp;B69&amp;C69</f>
        <v>add max-limit=4M name="CLIEN RUMAHAN DOWN" parent="HOTSPOT-CLIEN ALL DOWNLOAD" queue=\</v>
      </c>
    </row>
    <row r="70" spans="1:4" x14ac:dyDescent="0.25">
      <c r="A70" s="8" t="s">
        <v>45</v>
      </c>
      <c r="B70" s="8"/>
      <c r="C70" s="8"/>
      <c r="D70" s="10" t="str">
        <f t="shared" ref="D70:D93" si="3">A70&amp;B70&amp;C70</f>
        <v xml:space="preserve">    pcq-download-default</v>
      </c>
    </row>
    <row r="71" spans="1:4" x14ac:dyDescent="0.25">
      <c r="A71" s="8" t="s">
        <v>50</v>
      </c>
      <c r="B71" s="8" t="str">
        <f>'INPUT1 SETTINGAN'!C17</f>
        <v>2M</v>
      </c>
      <c r="C71" s="8" t="s">
        <v>75</v>
      </c>
      <c r="D71" s="10" t="str">
        <f t="shared" si="3"/>
        <v>add max-limit=2M name="CLIEN RUMAHAN UPLUAD" parent="HOTSPOT-CLIEN ALL UPLUAD" queue=\</v>
      </c>
    </row>
    <row r="72" spans="1:4" x14ac:dyDescent="0.25">
      <c r="A72" s="8" t="s">
        <v>46</v>
      </c>
      <c r="B72" s="8"/>
      <c r="C72" s="8"/>
      <c r="D72" s="10" t="str">
        <f t="shared" si="3"/>
        <v xml:space="preserve">    pcq-upload-default</v>
      </c>
    </row>
    <row r="73" spans="1:4" x14ac:dyDescent="0.25">
      <c r="A73" s="15" t="s">
        <v>50</v>
      </c>
      <c r="B73" s="15" t="str">
        <f>'INPUT1 SETTINGAN'!C7</f>
        <v>4M</v>
      </c>
      <c r="C73" s="15" t="s">
        <v>81</v>
      </c>
      <c r="D73" s="10" t="str">
        <f t="shared" si="3"/>
        <v>add max-limit=4M name="HOTSPOT ALL DOWNLOAD" packet-mark=\</v>
      </c>
    </row>
    <row r="74" spans="1:4" x14ac:dyDescent="0.25">
      <c r="A74" s="15" t="s">
        <v>84</v>
      </c>
      <c r="B74" s="15"/>
      <c r="C74" s="15"/>
      <c r="D74" s="10" t="str">
        <f t="shared" si="3"/>
        <v xml:space="preserve">    "HOTSPOT ALL DOWNLOAD" parent="HOTSPOT-CLIEN ALL DOWNLOAD" queue=\</v>
      </c>
    </row>
    <row r="75" spans="1:4" x14ac:dyDescent="0.25">
      <c r="A75" s="15" t="s">
        <v>45</v>
      </c>
      <c r="B75" s="15"/>
      <c r="C75" s="15"/>
      <c r="D75" s="10" t="str">
        <f t="shared" si="3"/>
        <v xml:space="preserve">    pcq-download-default</v>
      </c>
    </row>
    <row r="76" spans="1:4" x14ac:dyDescent="0.25">
      <c r="A76" s="15" t="s">
        <v>50</v>
      </c>
      <c r="B76" s="15" t="str">
        <f>'INPUT1 SETTINGAN'!C16</f>
        <v>2M</v>
      </c>
      <c r="C76" s="15" t="s">
        <v>82</v>
      </c>
      <c r="D76" s="10" t="str">
        <f t="shared" si="3"/>
        <v>add max-limit=2M name="HOTSPOT ALL UPLUAD" packet-mark=\</v>
      </c>
    </row>
    <row r="77" spans="1:4" x14ac:dyDescent="0.25">
      <c r="A77" s="15" t="s">
        <v>85</v>
      </c>
      <c r="B77" s="15"/>
      <c r="C77" s="15"/>
      <c r="D77" s="10" t="str">
        <f t="shared" si="3"/>
        <v xml:space="preserve">    "HOTSPOT ALL UPLUAD" parent="HOTSPOT-CLIEN ALL UPLUAD" queue=\</v>
      </c>
    </row>
    <row r="78" spans="1:4" x14ac:dyDescent="0.25">
      <c r="A78" s="15" t="s">
        <v>46</v>
      </c>
      <c r="B78" s="15"/>
      <c r="C78" s="15"/>
      <c r="D78" s="10" t="str">
        <f t="shared" si="3"/>
        <v xml:space="preserve">    pcq-upload-default</v>
      </c>
    </row>
    <row r="79" spans="1:4" x14ac:dyDescent="0.25">
      <c r="A79" s="15" t="s">
        <v>0</v>
      </c>
      <c r="B79" s="15"/>
      <c r="C79" s="15"/>
      <c r="D79" s="10" t="str">
        <f t="shared" si="3"/>
        <v>/ip firewall mangle</v>
      </c>
    </row>
    <row r="80" spans="1:4" x14ac:dyDescent="0.25">
      <c r="A80" s="8" t="s">
        <v>92</v>
      </c>
      <c r="B80" s="8"/>
      <c r="C80" s="8"/>
      <c r="D80" s="10" t="str">
        <f t="shared" si="3"/>
        <v>add action=mark-packet chain="HOTSPOT ALL DOWNLOAD" comment=\</v>
      </c>
    </row>
    <row r="81" spans="1:4" x14ac:dyDescent="0.25">
      <c r="A81" s="8" t="s">
        <v>93</v>
      </c>
      <c r="B81" s="8"/>
      <c r="C81" s="8"/>
      <c r="D81" s="10" t="str">
        <f t="shared" si="3"/>
        <v xml:space="preserve">    "HOTSPOT ALL DOWNLOAD" connection-mark=\</v>
      </c>
    </row>
    <row r="82" spans="1:4" x14ac:dyDescent="0.25">
      <c r="A82" s="8" t="s">
        <v>88</v>
      </c>
      <c r="B82" s="8"/>
      <c r="C82" s="8"/>
      <c r="D82" s="10" t="str">
        <f t="shared" si="3"/>
        <v xml:space="preserve">    "!PORT SELAIN PORT UMUM ( KONEKSI BERAT )" new-packet-mark=\</v>
      </c>
    </row>
    <row r="83" spans="1:4" x14ac:dyDescent="0.25">
      <c r="A83" s="8" t="s">
        <v>94</v>
      </c>
      <c r="B83" s="8"/>
      <c r="C83" s="8"/>
      <c r="D83" s="10" t="str">
        <f t="shared" si="3"/>
        <v xml:space="preserve">    "HOTSPOT ALL DOWNLOAD" passthrough=yes</v>
      </c>
    </row>
    <row r="84" spans="1:4" x14ac:dyDescent="0.25">
      <c r="A84" s="8" t="s">
        <v>90</v>
      </c>
      <c r="B84" s="8"/>
      <c r="C84" s="8"/>
      <c r="D84" s="10" t="str">
        <f t="shared" si="3"/>
        <v>add action=jump chain=forward connection-mark=\</v>
      </c>
    </row>
    <row r="85" spans="1:4" x14ac:dyDescent="0.25">
      <c r="A85" s="8" t="s">
        <v>95</v>
      </c>
      <c r="B85" s="8"/>
      <c r="C85" s="8"/>
      <c r="D85" s="10" t="str">
        <f t="shared" si="3"/>
        <v xml:space="preserve">    "!PORT SELAIN PORT UMUM ( GAME )" dst-address-list="IP HOTSPOT ALL" \</v>
      </c>
    </row>
    <row r="86" spans="1:4" x14ac:dyDescent="0.25">
      <c r="A86" s="8" t="s">
        <v>96</v>
      </c>
      <c r="B86" s="8" t="str">
        <f>'INPUT1 SETTINGAN'!C2</f>
        <v>ether1-INTERNET</v>
      </c>
      <c r="C86" s="8" t="s">
        <v>97</v>
      </c>
      <c r="D86" s="10" t="str">
        <f t="shared" si="3"/>
        <v xml:space="preserve">    in-interface=ether1-INTERNET jump-target="HOTSPOT ALL DOWNLOAD"</v>
      </c>
    </row>
    <row r="87" spans="1:4" x14ac:dyDescent="0.25">
      <c r="A87" s="8" t="s">
        <v>86</v>
      </c>
      <c r="B87" s="8"/>
      <c r="C87" s="8"/>
      <c r="D87" s="10" t="str">
        <f t="shared" si="3"/>
        <v>add action=mark-packet chain="HOTSPOT ALL UPLUAD" comment=\</v>
      </c>
    </row>
    <row r="88" spans="1:4" x14ac:dyDescent="0.25">
      <c r="A88" s="8" t="s">
        <v>87</v>
      </c>
      <c r="B88" s="8"/>
      <c r="C88" s="8"/>
      <c r="D88" s="10" t="str">
        <f t="shared" si="3"/>
        <v xml:space="preserve">    "HOTSPOT ALL UPLUAD" connection-mark=\</v>
      </c>
    </row>
    <row r="89" spans="1:4" x14ac:dyDescent="0.25">
      <c r="A89" s="8" t="s">
        <v>88</v>
      </c>
      <c r="B89" s="8"/>
      <c r="C89" s="8"/>
      <c r="D89" s="10" t="str">
        <f t="shared" si="3"/>
        <v xml:space="preserve">    "!PORT SELAIN PORT UMUM ( KONEKSI BERAT )" new-packet-mark=\</v>
      </c>
    </row>
    <row r="90" spans="1:4" x14ac:dyDescent="0.25">
      <c r="A90" s="8" t="s">
        <v>89</v>
      </c>
      <c r="B90" s="8"/>
      <c r="C90" s="8"/>
      <c r="D90" s="10" t="str">
        <f t="shared" si="3"/>
        <v xml:space="preserve">    "HOTSPOT ALL UPLUAD" passthrough=yes</v>
      </c>
    </row>
    <row r="91" spans="1:4" x14ac:dyDescent="0.25">
      <c r="A91" s="8" t="s">
        <v>90</v>
      </c>
      <c r="B91" s="8"/>
      <c r="C91" s="8"/>
      <c r="D91" s="10" t="str">
        <f t="shared" si="3"/>
        <v>add action=jump chain=forward connection-mark=\</v>
      </c>
    </row>
    <row r="92" spans="1:4" x14ac:dyDescent="0.25">
      <c r="A92" s="8" t="s">
        <v>91</v>
      </c>
      <c r="B92" s="8"/>
      <c r="C92" s="8"/>
      <c r="D92" s="10" t="str">
        <f t="shared" si="3"/>
        <v xml:space="preserve">    "!PORT SELAIN PORT UMUM ( GAME )" jump-target="HOTSPOT ALL UPLUAD" \</v>
      </c>
    </row>
    <row r="93" spans="1:4" x14ac:dyDescent="0.25">
      <c r="A93" s="8" t="s">
        <v>98</v>
      </c>
      <c r="B93" s="8" t="str">
        <f>'INPUT1 SETTINGAN'!C2</f>
        <v>ether1-INTERNET</v>
      </c>
      <c r="C93" s="8" t="s">
        <v>99</v>
      </c>
      <c r="D93" s="10" t="str">
        <f t="shared" si="3"/>
        <v xml:space="preserve">    out-interface=ether1-INTERNET src-address-list="IP HOTSPOT ALL"</v>
      </c>
    </row>
    <row r="94" spans="1:4" x14ac:dyDescent="0.25">
      <c r="D94" s="4" t="s">
        <v>64</v>
      </c>
    </row>
    <row r="95" spans="1:4" x14ac:dyDescent="0.25">
      <c r="D95" s="4" t="s">
        <v>65</v>
      </c>
    </row>
  </sheetData>
  <sheetProtection password="EE58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2"/>
  <sheetViews>
    <sheetView view="pageBreakPreview" zoomScale="96" zoomScaleNormal="100" zoomScaleSheetLayoutView="96" workbookViewId="0">
      <selection activeCell="H11" sqref="H11"/>
    </sheetView>
  </sheetViews>
  <sheetFormatPr defaultRowHeight="15" x14ac:dyDescent="0.25"/>
  <cols>
    <col min="1" max="1" width="21.140625" bestFit="1" customWidth="1"/>
    <col min="2" max="3" width="6.42578125" bestFit="1" customWidth="1"/>
    <col min="4" max="4" width="5.5703125" customWidth="1"/>
    <col min="5" max="5" width="7.7109375" bestFit="1" customWidth="1"/>
    <col min="6" max="6" width="26.140625" customWidth="1"/>
    <col min="10" max="10" width="0" hidden="1" customWidth="1"/>
    <col min="11" max="11" width="14.7109375" hidden="1" customWidth="1"/>
  </cols>
  <sheetData>
    <row r="2" spans="1:11" ht="18.75" x14ac:dyDescent="0.3">
      <c r="A2" s="52" t="s">
        <v>100</v>
      </c>
      <c r="B2" s="52"/>
      <c r="C2" s="52"/>
      <c r="D2" s="52"/>
      <c r="E2" s="52"/>
      <c r="F2" s="52"/>
    </row>
    <row r="3" spans="1:11" ht="18.75" x14ac:dyDescent="0.3">
      <c r="A3" s="52" t="s">
        <v>101</v>
      </c>
      <c r="B3" s="52"/>
      <c r="C3" s="52"/>
      <c r="D3" s="52"/>
      <c r="E3" s="52"/>
      <c r="F3" s="52"/>
    </row>
    <row r="5" spans="1:11" ht="23.25" x14ac:dyDescent="0.25">
      <c r="A5" s="53" t="s">
        <v>103</v>
      </c>
      <c r="B5" s="16">
        <v>192</v>
      </c>
      <c r="C5" s="16">
        <v>168</v>
      </c>
      <c r="D5" s="16">
        <v>2</v>
      </c>
      <c r="E5" s="16" t="s">
        <v>102</v>
      </c>
      <c r="F5" s="17" t="s">
        <v>104</v>
      </c>
      <c r="J5" t="s">
        <v>106</v>
      </c>
      <c r="K5" t="str">
        <f>B5&amp;J5&amp;C5&amp;J5&amp;D5&amp;J5&amp;E5</f>
        <v>192.168.2.0/24</v>
      </c>
    </row>
    <row r="6" spans="1:11" ht="23.25" x14ac:dyDescent="0.25">
      <c r="A6" s="53"/>
      <c r="B6" s="16">
        <v>192</v>
      </c>
      <c r="C6" s="16">
        <v>168</v>
      </c>
      <c r="D6" s="16">
        <v>3</v>
      </c>
      <c r="E6" s="16" t="s">
        <v>102</v>
      </c>
      <c r="F6" s="17" t="s">
        <v>105</v>
      </c>
      <c r="J6" t="s">
        <v>106</v>
      </c>
      <c r="K6" t="str">
        <f t="shared" ref="K6:K12" si="0">B6&amp;J6&amp;C6&amp;J6&amp;D6&amp;J6&amp;E6</f>
        <v>192.168.3.0/24</v>
      </c>
    </row>
    <row r="7" spans="1:11" ht="23.25" x14ac:dyDescent="0.25">
      <c r="A7" s="53"/>
      <c r="B7" s="16">
        <v>192</v>
      </c>
      <c r="C7" s="16">
        <v>168</v>
      </c>
      <c r="D7" s="16">
        <v>4</v>
      </c>
      <c r="E7" s="16" t="s">
        <v>102</v>
      </c>
      <c r="F7" s="43" t="s">
        <v>169</v>
      </c>
      <c r="J7" t="s">
        <v>106</v>
      </c>
      <c r="K7" t="str">
        <f t="shared" si="0"/>
        <v>192.168.4.0/24</v>
      </c>
    </row>
    <row r="8" spans="1:11" ht="23.25" x14ac:dyDescent="0.25">
      <c r="A8" s="53"/>
      <c r="B8" s="16">
        <v>192</v>
      </c>
      <c r="C8" s="16">
        <v>168</v>
      </c>
      <c r="D8" s="16">
        <v>5</v>
      </c>
      <c r="E8" s="16" t="s">
        <v>102</v>
      </c>
      <c r="F8" s="43" t="s">
        <v>170</v>
      </c>
      <c r="J8" t="s">
        <v>106</v>
      </c>
      <c r="K8" t="str">
        <f t="shared" si="0"/>
        <v>192.168.5.0/24</v>
      </c>
    </row>
    <row r="9" spans="1:11" ht="23.25" x14ac:dyDescent="0.25">
      <c r="A9" s="53"/>
      <c r="B9" s="16">
        <v>192</v>
      </c>
      <c r="C9" s="16">
        <v>168</v>
      </c>
      <c r="D9" s="16">
        <v>6</v>
      </c>
      <c r="E9" s="16" t="s">
        <v>102</v>
      </c>
      <c r="F9" s="43" t="s">
        <v>171</v>
      </c>
      <c r="J9" t="s">
        <v>106</v>
      </c>
      <c r="K9" t="str">
        <f t="shared" si="0"/>
        <v>192.168.6.0/24</v>
      </c>
    </row>
    <row r="10" spans="1:11" ht="23.25" x14ac:dyDescent="0.25">
      <c r="A10" s="53"/>
      <c r="B10" s="16">
        <v>192</v>
      </c>
      <c r="C10" s="16">
        <v>168</v>
      </c>
      <c r="D10" s="16">
        <v>7</v>
      </c>
      <c r="E10" s="16" t="s">
        <v>102</v>
      </c>
      <c r="F10" s="43" t="s">
        <v>172</v>
      </c>
      <c r="J10" t="s">
        <v>106</v>
      </c>
      <c r="K10" t="str">
        <f t="shared" si="0"/>
        <v>192.168.7.0/24</v>
      </c>
    </row>
    <row r="11" spans="1:11" ht="23.25" x14ac:dyDescent="0.25">
      <c r="A11" s="53"/>
      <c r="B11" s="16">
        <v>192</v>
      </c>
      <c r="C11" s="16">
        <v>168</v>
      </c>
      <c r="D11" s="16">
        <v>8</v>
      </c>
      <c r="E11" s="16" t="s">
        <v>102</v>
      </c>
      <c r="F11" s="43" t="s">
        <v>173</v>
      </c>
      <c r="J11" t="s">
        <v>106</v>
      </c>
      <c r="K11" t="str">
        <f t="shared" si="0"/>
        <v>192.168.8.0/24</v>
      </c>
    </row>
    <row r="12" spans="1:11" ht="23.25" x14ac:dyDescent="0.25">
      <c r="A12" s="53"/>
      <c r="B12" s="16">
        <v>192</v>
      </c>
      <c r="C12" s="16">
        <v>168</v>
      </c>
      <c r="D12" s="16">
        <v>9</v>
      </c>
      <c r="E12" s="16" t="s">
        <v>102</v>
      </c>
      <c r="F12" s="43" t="s">
        <v>174</v>
      </c>
      <c r="J12" t="s">
        <v>106</v>
      </c>
      <c r="K12" t="str">
        <f t="shared" si="0"/>
        <v>192.168.9.0/24</v>
      </c>
    </row>
  </sheetData>
  <mergeCells count="3">
    <mergeCell ref="A2:F2"/>
    <mergeCell ref="A3:F3"/>
    <mergeCell ref="A5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1"/>
  <sheetViews>
    <sheetView view="pageBreakPreview" topLeftCell="D1" zoomScale="112" zoomScaleNormal="100" zoomScaleSheetLayoutView="112" workbookViewId="0">
      <selection activeCell="D1" sqref="D1:D3"/>
    </sheetView>
  </sheetViews>
  <sheetFormatPr defaultRowHeight="15" x14ac:dyDescent="0.25"/>
  <cols>
    <col min="1" max="1" width="22" hidden="1" customWidth="1"/>
    <col min="2" max="2" width="14.85546875" hidden="1" customWidth="1"/>
    <col min="3" max="3" width="23.140625" hidden="1" customWidth="1"/>
    <col min="4" max="4" width="50" bestFit="1" customWidth="1"/>
  </cols>
  <sheetData>
    <row r="1" spans="1:4" x14ac:dyDescent="0.25">
      <c r="A1" t="s">
        <v>64</v>
      </c>
      <c r="D1" s="4" t="str">
        <f>A1&amp;B1&amp;C1</f>
        <v>/ip firewall address-list</v>
      </c>
    </row>
    <row r="2" spans="1:4" x14ac:dyDescent="0.25">
      <c r="A2" t="s">
        <v>107</v>
      </c>
      <c r="B2" t="str">
        <f>'INPUT IP GLOBAL HOTSPOT'!K5</f>
        <v>192.168.2.0/24</v>
      </c>
      <c r="C2" t="s">
        <v>108</v>
      </c>
      <c r="D2" s="4" t="str">
        <f t="shared" ref="D2:D9" si="0">A2&amp;B2&amp;C2</f>
        <v>add address="192.168.2.0/24" list="IP HOTSPOT ALL" }</v>
      </c>
    </row>
    <row r="3" spans="1:4" x14ac:dyDescent="0.25">
      <c r="A3" t="s">
        <v>107</v>
      </c>
      <c r="B3" t="str">
        <f>'INPUT IP GLOBAL HOTSPOT'!K6</f>
        <v>192.168.3.0/24</v>
      </c>
      <c r="C3" t="s">
        <v>108</v>
      </c>
      <c r="D3" s="4" t="str">
        <f t="shared" si="0"/>
        <v>add address="192.168.3.0/24" list="IP HOTSPOT ALL" }</v>
      </c>
    </row>
    <row r="4" spans="1:4" x14ac:dyDescent="0.25">
      <c r="A4" t="s">
        <v>107</v>
      </c>
      <c r="B4" t="str">
        <f>'INPUT IP GLOBAL HOTSPOT'!K7</f>
        <v>192.168.4.0/24</v>
      </c>
      <c r="C4" t="s">
        <v>108</v>
      </c>
      <c r="D4" s="4" t="str">
        <f t="shared" si="0"/>
        <v>add address="192.168.4.0/24" list="IP HOTSPOT ALL" }</v>
      </c>
    </row>
    <row r="5" spans="1:4" x14ac:dyDescent="0.25">
      <c r="A5" t="s">
        <v>107</v>
      </c>
      <c r="B5" t="str">
        <f>'INPUT IP GLOBAL HOTSPOT'!K8</f>
        <v>192.168.5.0/24</v>
      </c>
      <c r="C5" t="s">
        <v>108</v>
      </c>
      <c r="D5" s="4" t="str">
        <f t="shared" si="0"/>
        <v>add address="192.168.5.0/24" list="IP HOTSPOT ALL" }</v>
      </c>
    </row>
    <row r="6" spans="1:4" x14ac:dyDescent="0.25">
      <c r="A6" t="s">
        <v>107</v>
      </c>
      <c r="B6" t="str">
        <f>'INPUT IP GLOBAL HOTSPOT'!K9</f>
        <v>192.168.6.0/24</v>
      </c>
      <c r="C6" t="s">
        <v>108</v>
      </c>
      <c r="D6" s="4" t="str">
        <f t="shared" si="0"/>
        <v>add address="192.168.6.0/24" list="IP HOTSPOT ALL" }</v>
      </c>
    </row>
    <row r="7" spans="1:4" x14ac:dyDescent="0.25">
      <c r="A7" t="s">
        <v>107</v>
      </c>
      <c r="B7" t="str">
        <f>'INPUT IP GLOBAL HOTSPOT'!K10</f>
        <v>192.168.7.0/24</v>
      </c>
      <c r="C7" t="s">
        <v>108</v>
      </c>
      <c r="D7" s="4" t="str">
        <f t="shared" si="0"/>
        <v>add address="192.168.7.0/24" list="IP HOTSPOT ALL" }</v>
      </c>
    </row>
    <row r="8" spans="1:4" x14ac:dyDescent="0.25">
      <c r="A8" t="s">
        <v>107</v>
      </c>
      <c r="B8" t="str">
        <f>'INPUT IP GLOBAL HOTSPOT'!K11</f>
        <v>192.168.8.0/24</v>
      </c>
      <c r="C8" t="s">
        <v>108</v>
      </c>
      <c r="D8" s="4" t="str">
        <f t="shared" si="0"/>
        <v>add address="192.168.8.0/24" list="IP HOTSPOT ALL" }</v>
      </c>
    </row>
    <row r="9" spans="1:4" x14ac:dyDescent="0.25">
      <c r="A9" t="s">
        <v>107</v>
      </c>
      <c r="B9" t="str">
        <f>'INPUT IP GLOBAL HOTSPOT'!K12</f>
        <v>192.168.9.0/24</v>
      </c>
      <c r="C9" t="s">
        <v>108</v>
      </c>
      <c r="D9" s="4" t="str">
        <f t="shared" si="0"/>
        <v>add address="192.168.9.0/24" list="IP HOTSPOT ALL" }</v>
      </c>
    </row>
    <row r="10" spans="1:4" x14ac:dyDescent="0.25">
      <c r="D10" s="4"/>
    </row>
    <row r="11" spans="1:4" x14ac:dyDescent="0.25">
      <c r="D11" s="4"/>
    </row>
  </sheetData>
  <sheetProtection password="FE4E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29"/>
  <sheetViews>
    <sheetView topLeftCell="A4" zoomScale="85" zoomScaleNormal="85" workbookViewId="0">
      <selection activeCell="C25" sqref="C25"/>
    </sheetView>
  </sheetViews>
  <sheetFormatPr defaultRowHeight="15" x14ac:dyDescent="0.25"/>
  <cols>
    <col min="2" max="2" width="25.5703125" customWidth="1"/>
    <col min="3" max="3" width="41.85546875" bestFit="1" customWidth="1"/>
    <col min="4" max="7" width="7.140625" customWidth="1"/>
    <col min="8" max="15" width="0" hidden="1" customWidth="1"/>
    <col min="16" max="16" width="9.7109375" hidden="1" customWidth="1"/>
    <col min="17" max="41" width="0" hidden="1" customWidth="1"/>
    <col min="42" max="42" width="13.42578125" bestFit="1" customWidth="1"/>
    <col min="43" max="43" width="14.140625" bestFit="1" customWidth="1"/>
    <col min="45" max="45" width="14.5703125" bestFit="1" customWidth="1"/>
    <col min="46" max="46" width="15.28515625" bestFit="1" customWidth="1"/>
    <col min="47" max="47" width="0" hidden="1" customWidth="1"/>
    <col min="48" max="50" width="1.5703125" hidden="1" customWidth="1"/>
    <col min="51" max="58" width="0" hidden="1" customWidth="1"/>
  </cols>
  <sheetData>
    <row r="1" spans="1:48" ht="15" hidden="1" customHeight="1" x14ac:dyDescent="0.25">
      <c r="A1" s="60" t="s">
        <v>113</v>
      </c>
      <c r="B1" s="60"/>
      <c r="C1" s="60"/>
      <c r="D1" s="60"/>
      <c r="E1" s="60"/>
      <c r="F1" s="60"/>
      <c r="G1" s="60"/>
      <c r="R1" t="s">
        <v>106</v>
      </c>
      <c r="S1" t="s">
        <v>106</v>
      </c>
      <c r="T1" t="s">
        <v>106</v>
      </c>
    </row>
    <row r="2" spans="1:48" ht="15" hidden="1" customHeight="1" x14ac:dyDescent="0.25">
      <c r="C2" s="21"/>
      <c r="D2" s="21"/>
      <c r="E2" s="21"/>
      <c r="F2" s="21"/>
      <c r="G2" s="21"/>
      <c r="AQ2" t="s">
        <v>71</v>
      </c>
    </row>
    <row r="3" spans="1:48" ht="15" hidden="1" customHeight="1" x14ac:dyDescent="0.3">
      <c r="A3" s="47" t="s">
        <v>42</v>
      </c>
      <c r="B3" s="47"/>
      <c r="C3" s="47" t="str">
        <f>'INPUT1 SETTINGAN'!C2</f>
        <v>ether1-INTERNET</v>
      </c>
      <c r="D3" s="47"/>
      <c r="E3" s="47"/>
      <c r="F3" s="47"/>
      <c r="G3" s="47"/>
      <c r="AP3" s="22" t="s">
        <v>66</v>
      </c>
      <c r="AQ3" t="s">
        <v>70</v>
      </c>
    </row>
    <row r="4" spans="1:48" ht="15" customHeight="1" thickBot="1" x14ac:dyDescent="0.3">
      <c r="A4" s="23"/>
      <c r="B4" s="23"/>
      <c r="C4" s="24"/>
      <c r="D4" s="25"/>
      <c r="E4" s="25"/>
      <c r="F4" s="25"/>
      <c r="G4" s="25"/>
    </row>
    <row r="5" spans="1:48" ht="15" customHeight="1" thickBot="1" x14ac:dyDescent="0.3">
      <c r="A5" s="23"/>
      <c r="B5" s="23"/>
      <c r="C5" s="24"/>
      <c r="D5" s="25"/>
      <c r="E5" s="25"/>
      <c r="F5" s="25"/>
      <c r="G5" s="25"/>
      <c r="AP5" s="54" t="s">
        <v>114</v>
      </c>
      <c r="AQ5" s="55"/>
      <c r="AS5" s="54" t="s">
        <v>115</v>
      </c>
      <c r="AT5" s="55"/>
    </row>
    <row r="6" spans="1:48" ht="15" customHeight="1" x14ac:dyDescent="0.25">
      <c r="A6" s="56">
        <v>1</v>
      </c>
      <c r="B6" s="26" t="s">
        <v>116</v>
      </c>
      <c r="C6" s="57" t="s">
        <v>159</v>
      </c>
      <c r="D6" s="59">
        <v>192</v>
      </c>
      <c r="E6" s="59">
        <v>168</v>
      </c>
      <c r="F6" s="59">
        <v>4</v>
      </c>
      <c r="G6" s="59">
        <v>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27" t="s">
        <v>117</v>
      </c>
      <c r="AQ6" s="28" t="s">
        <v>118</v>
      </c>
      <c r="AR6" s="5"/>
      <c r="AS6" s="5" t="s">
        <v>119</v>
      </c>
      <c r="AT6" s="5" t="s">
        <v>120</v>
      </c>
    </row>
    <row r="7" spans="1:48" ht="15" customHeight="1" x14ac:dyDescent="0.25">
      <c r="A7" s="56"/>
      <c r="B7" s="26" t="s">
        <v>164</v>
      </c>
      <c r="C7" s="58"/>
      <c r="D7" s="59"/>
      <c r="E7" s="59"/>
      <c r="F7" s="59"/>
      <c r="G7" s="5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 t="s">
        <v>121</v>
      </c>
      <c r="AQ7" s="5" t="s">
        <v>53</v>
      </c>
      <c r="AR7" s="5"/>
      <c r="AS7" s="5" t="s">
        <v>122</v>
      </c>
      <c r="AT7" s="5" t="s">
        <v>123</v>
      </c>
    </row>
    <row r="8" spans="1:48" ht="15.75" thickBot="1" x14ac:dyDescent="0.3"/>
    <row r="9" spans="1:48" ht="15.75" thickBot="1" x14ac:dyDescent="0.3">
      <c r="AP9" s="54" t="s">
        <v>114</v>
      </c>
      <c r="AQ9" s="55"/>
      <c r="AS9" s="54" t="s">
        <v>115</v>
      </c>
      <c r="AT9" s="55"/>
    </row>
    <row r="10" spans="1:48" ht="15.75" x14ac:dyDescent="0.25">
      <c r="A10" s="56">
        <v>2</v>
      </c>
      <c r="B10" s="26" t="s">
        <v>116</v>
      </c>
      <c r="C10" s="57" t="s">
        <v>159</v>
      </c>
      <c r="D10" s="59">
        <v>192</v>
      </c>
      <c r="E10" s="59">
        <v>168</v>
      </c>
      <c r="F10" s="59">
        <v>4</v>
      </c>
      <c r="G10" s="59">
        <v>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29" t="s">
        <v>117</v>
      </c>
      <c r="AQ10" s="5" t="s">
        <v>118</v>
      </c>
      <c r="AR10" s="5"/>
      <c r="AS10" s="5" t="s">
        <v>119</v>
      </c>
      <c r="AT10" s="5" t="s">
        <v>120</v>
      </c>
    </row>
    <row r="11" spans="1:48" ht="15.75" x14ac:dyDescent="0.25">
      <c r="A11" s="56"/>
      <c r="B11" s="26" t="s">
        <v>165</v>
      </c>
      <c r="C11" s="58"/>
      <c r="D11" s="59"/>
      <c r="E11" s="59"/>
      <c r="F11" s="59"/>
      <c r="G11" s="5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 t="s">
        <v>124</v>
      </c>
      <c r="AQ11" s="5" t="s">
        <v>53</v>
      </c>
      <c r="AR11" s="5"/>
      <c r="AS11" s="5" t="s">
        <v>122</v>
      </c>
      <c r="AT11" s="5" t="s">
        <v>123</v>
      </c>
      <c r="AV11" t="s">
        <v>106</v>
      </c>
    </row>
    <row r="12" spans="1:48" ht="15.75" thickBot="1" x14ac:dyDescent="0.3"/>
    <row r="13" spans="1:48" ht="15.75" thickBot="1" x14ac:dyDescent="0.3">
      <c r="AP13" s="54" t="s">
        <v>114</v>
      </c>
      <c r="AQ13" s="55"/>
      <c r="AS13" s="54" t="s">
        <v>115</v>
      </c>
      <c r="AT13" s="55"/>
    </row>
    <row r="14" spans="1:48" ht="15.75" x14ac:dyDescent="0.25">
      <c r="A14" s="56">
        <v>3</v>
      </c>
      <c r="B14" s="26" t="s">
        <v>116</v>
      </c>
      <c r="C14" s="57" t="s">
        <v>159</v>
      </c>
      <c r="D14" s="59">
        <v>192</v>
      </c>
      <c r="E14" s="59">
        <v>168</v>
      </c>
      <c r="F14" s="59">
        <v>4</v>
      </c>
      <c r="G14" s="59">
        <v>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29" t="s">
        <v>117</v>
      </c>
      <c r="AQ14" s="5" t="s">
        <v>118</v>
      </c>
      <c r="AR14" s="5"/>
      <c r="AS14" s="5" t="s">
        <v>119</v>
      </c>
      <c r="AT14" s="5" t="s">
        <v>120</v>
      </c>
    </row>
    <row r="15" spans="1:48" ht="15.75" x14ac:dyDescent="0.25">
      <c r="A15" s="56"/>
      <c r="B15" s="26" t="s">
        <v>166</v>
      </c>
      <c r="C15" s="58"/>
      <c r="D15" s="59"/>
      <c r="E15" s="59"/>
      <c r="F15" s="59"/>
      <c r="G15" s="5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 t="s">
        <v>125</v>
      </c>
      <c r="AQ15" s="5" t="s">
        <v>53</v>
      </c>
      <c r="AR15" s="5"/>
      <c r="AS15" s="5" t="s">
        <v>125</v>
      </c>
      <c r="AT15" s="5" t="s">
        <v>123</v>
      </c>
      <c r="AV15" t="s">
        <v>106</v>
      </c>
    </row>
    <row r="16" spans="1:48" ht="15.75" thickBot="1" x14ac:dyDescent="0.3"/>
    <row r="17" spans="1:48" ht="15.75" thickBot="1" x14ac:dyDescent="0.3">
      <c r="AP17" s="54" t="s">
        <v>114</v>
      </c>
      <c r="AQ17" s="55"/>
      <c r="AS17" s="54" t="s">
        <v>115</v>
      </c>
      <c r="AT17" s="55"/>
    </row>
    <row r="18" spans="1:48" ht="15.75" x14ac:dyDescent="0.25">
      <c r="A18" s="56">
        <v>4</v>
      </c>
      <c r="B18" s="26" t="s">
        <v>116</v>
      </c>
      <c r="C18" s="57" t="s">
        <v>159</v>
      </c>
      <c r="D18" s="59">
        <v>192</v>
      </c>
      <c r="E18" s="59">
        <v>168</v>
      </c>
      <c r="F18" s="59">
        <v>4</v>
      </c>
      <c r="G18" s="59">
        <v>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29" t="s">
        <v>117</v>
      </c>
      <c r="AQ18" s="5" t="s">
        <v>118</v>
      </c>
      <c r="AR18" s="5"/>
      <c r="AS18" s="5" t="s">
        <v>119</v>
      </c>
      <c r="AT18" s="5" t="s">
        <v>120</v>
      </c>
    </row>
    <row r="19" spans="1:48" ht="15.75" x14ac:dyDescent="0.25">
      <c r="A19" s="56"/>
      <c r="B19" s="26" t="s">
        <v>167</v>
      </c>
      <c r="C19" s="58"/>
      <c r="D19" s="59"/>
      <c r="E19" s="59"/>
      <c r="F19" s="59"/>
      <c r="G19" s="5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 t="s">
        <v>124</v>
      </c>
      <c r="AQ19" s="5" t="s">
        <v>53</v>
      </c>
      <c r="AR19" s="5"/>
      <c r="AS19" s="5" t="s">
        <v>125</v>
      </c>
      <c r="AT19" s="5" t="s">
        <v>123</v>
      </c>
      <c r="AV19" t="s">
        <v>106</v>
      </c>
    </row>
    <row r="20" spans="1:48" ht="15.75" thickBot="1" x14ac:dyDescent="0.3"/>
    <row r="21" spans="1:48" ht="15.75" thickBot="1" x14ac:dyDescent="0.3">
      <c r="AP21" s="54" t="s">
        <v>114</v>
      </c>
      <c r="AQ21" s="55"/>
      <c r="AS21" s="54" t="s">
        <v>115</v>
      </c>
      <c r="AT21" s="55"/>
    </row>
    <row r="22" spans="1:48" ht="15.75" x14ac:dyDescent="0.25">
      <c r="A22" s="56">
        <v>5</v>
      </c>
      <c r="B22" s="26" t="s">
        <v>116</v>
      </c>
      <c r="C22" s="57" t="s">
        <v>159</v>
      </c>
      <c r="D22" s="59">
        <v>192</v>
      </c>
      <c r="E22" s="59">
        <v>168</v>
      </c>
      <c r="F22" s="59">
        <v>4</v>
      </c>
      <c r="G22" s="59">
        <v>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29" t="s">
        <v>117</v>
      </c>
      <c r="AQ22" s="5" t="s">
        <v>118</v>
      </c>
      <c r="AR22" s="5"/>
      <c r="AS22" s="5" t="s">
        <v>119</v>
      </c>
      <c r="AT22" s="5" t="s">
        <v>120</v>
      </c>
    </row>
    <row r="23" spans="1:48" ht="15.75" x14ac:dyDescent="0.25">
      <c r="A23" s="56"/>
      <c r="B23" s="26" t="s">
        <v>168</v>
      </c>
      <c r="C23" s="58"/>
      <c r="D23" s="59"/>
      <c r="E23" s="59"/>
      <c r="F23" s="59"/>
      <c r="G23" s="5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 t="s">
        <v>126</v>
      </c>
      <c r="AQ23" s="5" t="s">
        <v>53</v>
      </c>
      <c r="AR23" s="5"/>
      <c r="AS23" s="5" t="s">
        <v>127</v>
      </c>
      <c r="AT23" s="5" t="s">
        <v>123</v>
      </c>
      <c r="AV23" t="s">
        <v>106</v>
      </c>
    </row>
    <row r="27" spans="1:48" x14ac:dyDescent="0.25">
      <c r="A27" t="s">
        <v>128</v>
      </c>
    </row>
    <row r="28" spans="1:48" x14ac:dyDescent="0.25">
      <c r="A28" t="s">
        <v>129</v>
      </c>
    </row>
    <row r="29" spans="1:48" x14ac:dyDescent="0.25">
      <c r="A29" t="s">
        <v>130</v>
      </c>
    </row>
  </sheetData>
  <mergeCells count="43">
    <mergeCell ref="A1:G1"/>
    <mergeCell ref="A3:B3"/>
    <mergeCell ref="C3:G3"/>
    <mergeCell ref="AP5:AQ5"/>
    <mergeCell ref="AS5:AT5"/>
    <mergeCell ref="G6:G7"/>
    <mergeCell ref="AP9:AQ9"/>
    <mergeCell ref="AS9:AT9"/>
    <mergeCell ref="A10:A11"/>
    <mergeCell ref="C10:C11"/>
    <mergeCell ref="D10:D11"/>
    <mergeCell ref="E10:E11"/>
    <mergeCell ref="F10:F11"/>
    <mergeCell ref="G10:G11"/>
    <mergeCell ref="A6:A7"/>
    <mergeCell ref="C6:C7"/>
    <mergeCell ref="D6:D7"/>
    <mergeCell ref="E6:E7"/>
    <mergeCell ref="F6:F7"/>
    <mergeCell ref="AP13:AQ13"/>
    <mergeCell ref="AS13:AT13"/>
    <mergeCell ref="A14:A15"/>
    <mergeCell ref="C14:C15"/>
    <mergeCell ref="D14:D15"/>
    <mergeCell ref="E14:E15"/>
    <mergeCell ref="F14:F15"/>
    <mergeCell ref="G14:G15"/>
    <mergeCell ref="AP17:AQ17"/>
    <mergeCell ref="AS17:AT17"/>
    <mergeCell ref="A18:A19"/>
    <mergeCell ref="C18:C19"/>
    <mergeCell ref="D18:D19"/>
    <mergeCell ref="E18:E19"/>
    <mergeCell ref="F18:F19"/>
    <mergeCell ref="G18:G19"/>
    <mergeCell ref="AP21:AQ21"/>
    <mergeCell ref="AS21:AT21"/>
    <mergeCell ref="A22:A23"/>
    <mergeCell ref="C22:C23"/>
    <mergeCell ref="D22:D23"/>
    <mergeCell ref="E22:E23"/>
    <mergeCell ref="F22:F23"/>
    <mergeCell ref="G22:G2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5"/>
  <sheetViews>
    <sheetView view="pageBreakPreview" topLeftCell="J115" zoomScale="98" zoomScaleNormal="87" zoomScaleSheetLayoutView="98" workbookViewId="0">
      <selection activeCell="K138" sqref="K138"/>
    </sheetView>
  </sheetViews>
  <sheetFormatPr defaultRowHeight="15" x14ac:dyDescent="0.25"/>
  <cols>
    <col min="1" max="1" width="83" hidden="1" customWidth="1"/>
    <col min="2" max="2" width="14" hidden="1" customWidth="1"/>
    <col min="3" max="3" width="48.85546875" hidden="1" customWidth="1"/>
    <col min="4" max="4" width="12.7109375" hidden="1" customWidth="1"/>
    <col min="5" max="5" width="28.28515625" hidden="1" customWidth="1"/>
    <col min="6" max="6" width="13" hidden="1" customWidth="1"/>
    <col min="7" max="7" width="1.7109375" hidden="1" customWidth="1"/>
    <col min="8" max="8" width="13.140625" style="24" hidden="1" customWidth="1"/>
    <col min="9" max="9" width="15.28515625" hidden="1" customWidth="1"/>
    <col min="10" max="10" width="95.28515625" bestFit="1" customWidth="1"/>
    <col min="11" max="11" width="11.140625" bestFit="1" customWidth="1"/>
  </cols>
  <sheetData>
    <row r="1" spans="1:11" x14ac:dyDescent="0.25">
      <c r="A1" s="30" t="s">
        <v>64</v>
      </c>
      <c r="B1" s="31"/>
      <c r="C1" s="31"/>
      <c r="D1" s="31"/>
      <c r="E1" s="31"/>
      <c r="F1" s="31"/>
      <c r="G1" s="31"/>
      <c r="H1" s="31"/>
      <c r="I1" s="31"/>
      <c r="J1" s="32" t="str">
        <f>A1&amp;B1&amp;C1&amp;D1&amp;E1&amp;F1&amp;G1&amp;H1&amp;I1</f>
        <v>/ip firewall address-list</v>
      </c>
      <c r="K1" s="61">
        <v>1</v>
      </c>
    </row>
    <row r="2" spans="1:11" x14ac:dyDescent="0.25">
      <c r="A2" s="33" t="s">
        <v>107</v>
      </c>
      <c r="B2" s="3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2" s="24" t="s">
        <v>131</v>
      </c>
      <c r="D2" s="24"/>
      <c r="E2" s="24"/>
      <c r="F2" s="24"/>
      <c r="G2" s="24"/>
      <c r="I2" s="24"/>
      <c r="J2" s="35" t="str">
        <f t="shared" ref="J2:J65" si="0">A2&amp;B2&amp;C2&amp;D2&amp;E2&amp;F2&amp;G2&amp;H2&amp;I2</f>
        <v>add address="192.168.4.3" list="IP LOCAL" }</v>
      </c>
      <c r="K2" s="62"/>
    </row>
    <row r="3" spans="1:11" x14ac:dyDescent="0.25">
      <c r="A3" s="33" t="s">
        <v>0</v>
      </c>
      <c r="B3" s="24"/>
      <c r="C3" s="24"/>
      <c r="D3" s="24"/>
      <c r="E3" s="24"/>
      <c r="F3" s="24"/>
      <c r="G3" s="24"/>
      <c r="I3" s="24"/>
      <c r="J3" s="35" t="str">
        <f t="shared" si="0"/>
        <v>/ip firewall mangle</v>
      </c>
      <c r="K3" s="62"/>
    </row>
    <row r="4" spans="1:11" x14ac:dyDescent="0.25">
      <c r="A4" s="33" t="s">
        <v>132</v>
      </c>
      <c r="B4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4" s="24" t="s">
        <v>133</v>
      </c>
      <c r="D4" s="24"/>
      <c r="E4" s="24"/>
      <c r="F4" s="24"/>
      <c r="G4" s="24"/>
      <c r="I4" s="24"/>
      <c r="J4" s="35" t="str">
        <f t="shared" si="0"/>
        <v>add action=mark-packet chain="down-hotspot/clien-192.168.4.3" comment=\</v>
      </c>
      <c r="K4" s="62"/>
    </row>
    <row r="5" spans="1:11" x14ac:dyDescent="0.25">
      <c r="A5" s="33" t="s">
        <v>134</v>
      </c>
      <c r="B5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5" s="24" t="s">
        <v>135</v>
      </c>
      <c r="D5" s="24"/>
      <c r="E5" s="24"/>
      <c r="F5" s="24"/>
      <c r="G5" s="24"/>
      <c r="I5" s="24"/>
      <c r="J5" s="35" t="str">
        <f t="shared" si="0"/>
        <v xml:space="preserve">    "down-hotspot/clien-192.168.4.3" connection-mark=\</v>
      </c>
      <c r="K5" s="62"/>
    </row>
    <row r="6" spans="1:11" x14ac:dyDescent="0.25">
      <c r="A6" s="33" t="s">
        <v>88</v>
      </c>
      <c r="B6" s="24"/>
      <c r="C6" s="24"/>
      <c r="D6" s="24"/>
      <c r="E6" s="24"/>
      <c r="F6" s="24"/>
      <c r="G6" s="24"/>
      <c r="I6" s="24"/>
      <c r="J6" s="35" t="str">
        <f t="shared" si="0"/>
        <v xml:space="preserve">    "!PORT SELAIN PORT UMUM ( KONEKSI BERAT )" new-packet-mark=\</v>
      </c>
      <c r="K6" s="62"/>
    </row>
    <row r="7" spans="1:11" x14ac:dyDescent="0.25">
      <c r="A7" s="33" t="s">
        <v>134</v>
      </c>
      <c r="B7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7" s="24" t="s">
        <v>136</v>
      </c>
      <c r="D7" s="24"/>
      <c r="E7" s="24"/>
      <c r="F7" s="24"/>
      <c r="G7" s="24"/>
      <c r="I7" s="24"/>
      <c r="J7" s="35" t="str">
        <f t="shared" si="0"/>
        <v xml:space="preserve">    "down-hotspot/clien-192.168.4.3" passthrough=yes </v>
      </c>
      <c r="K7" s="62"/>
    </row>
    <row r="8" spans="1:11" x14ac:dyDescent="0.25">
      <c r="A8" s="33" t="s">
        <v>90</v>
      </c>
      <c r="B8" s="24"/>
      <c r="C8" s="24"/>
      <c r="D8" s="24"/>
      <c r="E8" s="24"/>
      <c r="F8" s="24"/>
      <c r="G8" s="24"/>
      <c r="I8" s="24"/>
      <c r="J8" s="35" t="str">
        <f t="shared" si="0"/>
        <v>add action=jump chain=forward connection-mark=\</v>
      </c>
      <c r="K8" s="62"/>
    </row>
    <row r="9" spans="1:11" x14ac:dyDescent="0.25">
      <c r="A9" s="33" t="s">
        <v>137</v>
      </c>
      <c r="B9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9" s="24" t="s">
        <v>138</v>
      </c>
      <c r="D9" s="24"/>
      <c r="E9" s="24"/>
      <c r="F9" s="24"/>
      <c r="G9" s="24"/>
      <c r="I9" s="24"/>
      <c r="J9" s="35" t="str">
        <f t="shared" si="0"/>
        <v xml:space="preserve">    "!PORT SELAIN PORT UMUM ( GAME )" dst-address="192.168.4.3" in-interface=\</v>
      </c>
      <c r="K9" s="62"/>
    </row>
    <row r="10" spans="1:11" x14ac:dyDescent="0.25">
      <c r="A10" s="33" t="s">
        <v>139</v>
      </c>
      <c r="B10" s="24" t="str">
        <f>'INPUT IP=BINDING,PPPOE,DYNAMIC'!C3</f>
        <v>ether1-INTERNET</v>
      </c>
      <c r="C10" s="24" t="s">
        <v>140</v>
      </c>
      <c r="D10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E10" s="24" t="s">
        <v>141</v>
      </c>
      <c r="F10" s="24"/>
      <c r="G10" s="24"/>
      <c r="I10" s="24"/>
      <c r="J10" s="35" t="str">
        <f t="shared" si="0"/>
        <v xml:space="preserve">    ether1-INTERNET jump-target="down-hotspot/clien-192.168.4.3"</v>
      </c>
      <c r="K10" s="62"/>
    </row>
    <row r="11" spans="1:11" x14ac:dyDescent="0.25">
      <c r="A11" s="33" t="s">
        <v>142</v>
      </c>
      <c r="B11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11" s="24" t="s">
        <v>133</v>
      </c>
      <c r="D11" s="24"/>
      <c r="E11" s="24"/>
      <c r="F11" s="24"/>
      <c r="G11" s="24"/>
      <c r="I11" s="24"/>
      <c r="J11" s="35" t="str">
        <f t="shared" si="0"/>
        <v>add action=mark-packet chain="up-hotspot/clien-192.168.4.3" comment=\</v>
      </c>
      <c r="K11" s="62"/>
    </row>
    <row r="12" spans="1:11" x14ac:dyDescent="0.25">
      <c r="A12" s="33" t="s">
        <v>143</v>
      </c>
      <c r="B12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12" s="24" t="s">
        <v>135</v>
      </c>
      <c r="D12" s="24"/>
      <c r="E12" s="24"/>
      <c r="F12" s="24"/>
      <c r="G12" s="24"/>
      <c r="I12" s="24"/>
      <c r="J12" s="35" t="str">
        <f t="shared" si="0"/>
        <v xml:space="preserve">    "up-hotspot/clien-192.168.4.3" connection-mark=\</v>
      </c>
      <c r="K12" s="62"/>
    </row>
    <row r="13" spans="1:11" x14ac:dyDescent="0.25">
      <c r="A13" s="33" t="s">
        <v>88</v>
      </c>
      <c r="B13" s="24"/>
      <c r="C13" s="24"/>
      <c r="D13" s="24"/>
      <c r="E13" s="24"/>
      <c r="F13" s="24"/>
      <c r="G13" s="24"/>
      <c r="I13" s="24"/>
      <c r="J13" s="35" t="str">
        <f t="shared" si="0"/>
        <v xml:space="preserve">    "!PORT SELAIN PORT UMUM ( KONEKSI BERAT )" new-packet-mark=\</v>
      </c>
      <c r="K13" s="62"/>
    </row>
    <row r="14" spans="1:11" x14ac:dyDescent="0.25">
      <c r="A14" s="33" t="s">
        <v>143</v>
      </c>
      <c r="B14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14" s="24" t="s">
        <v>144</v>
      </c>
      <c r="D14" s="24"/>
      <c r="E14" s="24"/>
      <c r="F14" s="24"/>
      <c r="G14" s="24"/>
      <c r="I14" s="24"/>
      <c r="J14" s="35" t="str">
        <f t="shared" si="0"/>
        <v xml:space="preserve">    "up-hotspot/clien-192.168.4.3" passthrough=yes</v>
      </c>
      <c r="K14" s="62"/>
    </row>
    <row r="15" spans="1:11" x14ac:dyDescent="0.25">
      <c r="A15" s="33" t="s">
        <v>90</v>
      </c>
      <c r="B15" s="24"/>
      <c r="C15" s="24"/>
      <c r="D15" s="24"/>
      <c r="E15" s="24"/>
      <c r="F15" s="24"/>
      <c r="G15" s="24"/>
      <c r="I15" s="24"/>
      <c r="J15" s="35" t="str">
        <f t="shared" si="0"/>
        <v>add action=jump chain=forward connection-mark=\</v>
      </c>
      <c r="K15" s="62"/>
    </row>
    <row r="16" spans="1:11" x14ac:dyDescent="0.25">
      <c r="A16" s="33" t="s">
        <v>145</v>
      </c>
      <c r="B16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16" s="24" t="s">
        <v>146</v>
      </c>
      <c r="D16" s="24"/>
      <c r="E16" s="24"/>
      <c r="F16" s="24"/>
      <c r="G16" s="24"/>
      <c r="I16" s="24"/>
      <c r="J16" s="35" t="str">
        <f t="shared" si="0"/>
        <v xml:space="preserve">    "!PORT SELAIN PORT UMUM ( GAME )" jump-target="up-hotspot/clien-192.168.4.3" \</v>
      </c>
      <c r="K16" s="62"/>
    </row>
    <row r="17" spans="1:11" x14ac:dyDescent="0.25">
      <c r="A17" s="33" t="s">
        <v>98</v>
      </c>
      <c r="B17" s="24" t="str">
        <f>'INPUT IP=BINDING,PPPOE,DYNAMIC'!C3</f>
        <v>ether1-INTERNET</v>
      </c>
      <c r="C17" s="24" t="s">
        <v>147</v>
      </c>
      <c r="D17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E17" s="24" t="s">
        <v>148</v>
      </c>
      <c r="F17" s="24"/>
      <c r="G17" s="24"/>
      <c r="I17" s="24"/>
      <c r="J17" s="35" t="str">
        <f t="shared" si="0"/>
        <v xml:space="preserve">    out-interface=ether1-INTERNET src-address="192.168.4.3" }</v>
      </c>
      <c r="K17" s="62"/>
    </row>
    <row r="18" spans="1:11" x14ac:dyDescent="0.25">
      <c r="A18" s="33"/>
      <c r="B18" s="24"/>
      <c r="C18" s="24"/>
      <c r="D18" s="24"/>
      <c r="E18" s="24"/>
      <c r="F18" s="24" t="str">
        <f t="shared" ref="F18" si="1">A18&amp;B18&amp;C18&amp;D18&amp;E18</f>
        <v/>
      </c>
      <c r="G18" s="24"/>
      <c r="I18" s="24"/>
      <c r="J18" s="35" t="str">
        <f t="shared" si="0"/>
        <v/>
      </c>
      <c r="K18" s="62"/>
    </row>
    <row r="19" spans="1:11" x14ac:dyDescent="0.25">
      <c r="A19" s="33" t="s">
        <v>43</v>
      </c>
      <c r="B19" s="24"/>
      <c r="C19" s="24"/>
      <c r="D19" s="24"/>
      <c r="E19" s="24"/>
      <c r="F19" s="24"/>
      <c r="G19" s="24"/>
      <c r="I19" s="24"/>
      <c r="J19" s="35" t="str">
        <f t="shared" si="0"/>
        <v>/queue tree</v>
      </c>
      <c r="K19" s="62"/>
    </row>
    <row r="20" spans="1:11" x14ac:dyDescent="0.25">
      <c r="A20" s="33" t="s">
        <v>149</v>
      </c>
      <c r="B20" s="24" t="str">
        <f>'INPUT IP=BINDING,PPPOE,DYNAMIC'!AP7</f>
        <v>120K</v>
      </c>
      <c r="C20" s="24" t="s">
        <v>150</v>
      </c>
      <c r="D20" s="24" t="str">
        <f>'INPUT IP=BINDING,PPPOE,DYNAMIC'!AQ7</f>
        <v>2M</v>
      </c>
      <c r="E20" s="24" t="s">
        <v>151</v>
      </c>
      <c r="F20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G20" s="24" t="s">
        <v>152</v>
      </c>
      <c r="H20" s="24" t="str">
        <f>'INPUT IP=BINDING,PPPOE,DYNAMIC'!B7</f>
        <v>rido PPPOE</v>
      </c>
      <c r="I20" s="24" t="s">
        <v>153</v>
      </c>
      <c r="J20" s="35" t="str">
        <f t="shared" si="0"/>
        <v>add limit-at=120K max-limit=2M name="down-hotspot/clien-192.168.4.3-rido PPPOE" packet-mark=\</v>
      </c>
      <c r="K20" s="62"/>
    </row>
    <row r="21" spans="1:11" x14ac:dyDescent="0.25">
      <c r="A21" s="33" t="s">
        <v>134</v>
      </c>
      <c r="B21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21" s="24" t="s">
        <v>157</v>
      </c>
      <c r="D21" s="24"/>
      <c r="E21" s="24"/>
      <c r="F21" s="24"/>
      <c r="G21" s="24"/>
      <c r="I21" s="24"/>
      <c r="J21" s="35" t="str">
        <f t="shared" si="0"/>
        <v xml:space="preserve">    "down-hotspot/clien-192.168.4.3" parent="CLIEN RUMAHAN DOWN" queue=\</v>
      </c>
      <c r="K21" s="62"/>
    </row>
    <row r="22" spans="1:11" x14ac:dyDescent="0.25">
      <c r="A22" s="33" t="s">
        <v>45</v>
      </c>
      <c r="B22" s="24"/>
      <c r="C22" s="24"/>
      <c r="D22" s="24"/>
      <c r="E22" s="24"/>
      <c r="F22" s="24"/>
      <c r="G22" s="24"/>
      <c r="I22" s="24"/>
      <c r="J22" s="35" t="str">
        <f t="shared" si="0"/>
        <v xml:space="preserve">    pcq-download-default</v>
      </c>
      <c r="K22" s="62"/>
    </row>
    <row r="23" spans="1:11" x14ac:dyDescent="0.25">
      <c r="A23" s="33" t="s">
        <v>149</v>
      </c>
      <c r="B23" s="24" t="str">
        <f>'INPUT IP=BINDING,PPPOE,DYNAMIC'!AS7</f>
        <v>156K</v>
      </c>
      <c r="C23" s="24" t="s">
        <v>150</v>
      </c>
      <c r="D23" s="24" t="str">
        <f>'INPUT IP=BINDING,PPPOE,DYNAMIC'!AT7</f>
        <v>1M</v>
      </c>
      <c r="E23" s="24" t="s">
        <v>154</v>
      </c>
      <c r="F23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G23" s="24" t="s">
        <v>152</v>
      </c>
      <c r="H23" s="24" t="str">
        <f>'INPUT IP=BINDING,PPPOE,DYNAMIC'!B7</f>
        <v>rido PPPOE</v>
      </c>
      <c r="I23" s="24" t="s">
        <v>153</v>
      </c>
      <c r="J23" s="35" t="str">
        <f t="shared" si="0"/>
        <v>add limit-at=156K max-limit=1M name="up-hotspot/clien-192.168.4.3-rido PPPOE" packet-mark=\</v>
      </c>
      <c r="K23" s="62"/>
    </row>
    <row r="24" spans="1:11" x14ac:dyDescent="0.25">
      <c r="A24" s="33" t="s">
        <v>143</v>
      </c>
      <c r="B24" s="24" t="str">
        <f>'INPUT IP=BINDING,PPPOE,DYNAMIC'!D6&amp;'INPUT IP=BINDING,PPPOE,DYNAMIC'!R1&amp;'INPUT IP=BINDING,PPPOE,DYNAMIC'!E6&amp;'INPUT IP=BINDING,PPPOE,DYNAMIC'!S1&amp;'INPUT IP=BINDING,PPPOE,DYNAMIC'!F6&amp;'INPUT IP=BINDING,PPPOE,DYNAMIC'!T1&amp;'INPUT IP=BINDING,PPPOE,DYNAMIC'!G6</f>
        <v>192.168.4.3</v>
      </c>
      <c r="C24" s="24" t="s">
        <v>158</v>
      </c>
      <c r="D24" s="24"/>
      <c r="E24" s="24"/>
      <c r="F24" s="24"/>
      <c r="G24" s="24"/>
      <c r="I24" s="24"/>
      <c r="J24" s="35" t="str">
        <f t="shared" si="0"/>
        <v xml:space="preserve">    "up-hotspot/clien-192.168.4.3" parent="CLIEN RUMAHAN UPLUAD" queue=\</v>
      </c>
      <c r="K24" s="62"/>
    </row>
    <row r="25" spans="1:11" ht="15.75" thickBot="1" x14ac:dyDescent="0.3">
      <c r="A25" s="36" t="s">
        <v>155</v>
      </c>
      <c r="B25" s="37"/>
      <c r="C25" s="37"/>
      <c r="D25" s="37"/>
      <c r="E25" s="37"/>
      <c r="F25" s="37"/>
      <c r="G25" s="37"/>
      <c r="H25" s="37"/>
      <c r="I25" s="37"/>
      <c r="J25" s="35" t="str">
        <f t="shared" si="0"/>
        <v xml:space="preserve">    pcq-upload-default </v>
      </c>
      <c r="K25" s="62"/>
    </row>
    <row r="26" spans="1:11" ht="15.75" thickBot="1" x14ac:dyDescent="0.3">
      <c r="J26" s="38" t="str">
        <f t="shared" si="0"/>
        <v/>
      </c>
      <c r="K26" s="63"/>
    </row>
    <row r="27" spans="1:11" ht="15" customHeight="1" x14ac:dyDescent="0.25">
      <c r="A27" s="30" t="s">
        <v>64</v>
      </c>
      <c r="B27" s="31"/>
      <c r="C27" s="31"/>
      <c r="D27" s="31"/>
      <c r="E27" s="31"/>
      <c r="F27" s="31"/>
      <c r="G27" s="31"/>
      <c r="H27" s="31"/>
      <c r="I27" s="31"/>
      <c r="J27" s="32" t="str">
        <f t="shared" si="0"/>
        <v>/ip firewall address-list</v>
      </c>
      <c r="K27" s="61">
        <v>2</v>
      </c>
    </row>
    <row r="28" spans="1:11" ht="15" customHeight="1" x14ac:dyDescent="0.25">
      <c r="A28" s="33" t="s">
        <v>107</v>
      </c>
      <c r="B28" s="3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28" s="24" t="s">
        <v>131</v>
      </c>
      <c r="D28" s="24"/>
      <c r="E28" s="24"/>
      <c r="F28" s="24"/>
      <c r="G28" s="24"/>
      <c r="I28" s="24"/>
      <c r="J28" s="35" t="str">
        <f t="shared" si="0"/>
        <v>add address="192.168.4.4" list="IP LOCAL" }</v>
      </c>
      <c r="K28" s="62"/>
    </row>
    <row r="29" spans="1:11" ht="15" customHeight="1" x14ac:dyDescent="0.25">
      <c r="A29" s="33" t="s">
        <v>0</v>
      </c>
      <c r="B29" s="24"/>
      <c r="C29" s="24"/>
      <c r="D29" s="24"/>
      <c r="E29" s="24"/>
      <c r="F29" s="24"/>
      <c r="G29" s="24"/>
      <c r="I29" s="24"/>
      <c r="J29" s="35" t="str">
        <f t="shared" si="0"/>
        <v>/ip firewall mangle</v>
      </c>
      <c r="K29" s="62"/>
    </row>
    <row r="30" spans="1:11" ht="15" customHeight="1" x14ac:dyDescent="0.25">
      <c r="A30" s="33" t="s">
        <v>132</v>
      </c>
      <c r="B30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30" s="24" t="s">
        <v>133</v>
      </c>
      <c r="D30" s="24"/>
      <c r="E30" s="24"/>
      <c r="F30" s="24"/>
      <c r="G30" s="24"/>
      <c r="I30" s="24"/>
      <c r="J30" s="35" t="str">
        <f t="shared" si="0"/>
        <v>add action=mark-packet chain="down-hotspot/clien-192.168.4.4" comment=\</v>
      </c>
      <c r="K30" s="62"/>
    </row>
    <row r="31" spans="1:11" ht="15" customHeight="1" x14ac:dyDescent="0.25">
      <c r="A31" s="33" t="s">
        <v>134</v>
      </c>
      <c r="B31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31" s="24" t="s">
        <v>135</v>
      </c>
      <c r="D31" s="24"/>
      <c r="E31" s="24"/>
      <c r="F31" s="24"/>
      <c r="G31" s="24"/>
      <c r="I31" s="24"/>
      <c r="J31" s="35" t="str">
        <f t="shared" si="0"/>
        <v xml:space="preserve">    "down-hotspot/clien-192.168.4.4" connection-mark=\</v>
      </c>
      <c r="K31" s="62"/>
    </row>
    <row r="32" spans="1:11" ht="15" customHeight="1" x14ac:dyDescent="0.25">
      <c r="A32" s="33" t="s">
        <v>88</v>
      </c>
      <c r="B32" s="24"/>
      <c r="C32" s="24"/>
      <c r="D32" s="24"/>
      <c r="E32" s="24"/>
      <c r="F32" s="24"/>
      <c r="G32" s="24"/>
      <c r="I32" s="24"/>
      <c r="J32" s="35" t="str">
        <f t="shared" si="0"/>
        <v xml:space="preserve">    "!PORT SELAIN PORT UMUM ( KONEKSI BERAT )" new-packet-mark=\</v>
      </c>
      <c r="K32" s="62"/>
    </row>
    <row r="33" spans="1:11" ht="15" customHeight="1" x14ac:dyDescent="0.25">
      <c r="A33" s="33" t="s">
        <v>134</v>
      </c>
      <c r="B33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33" s="24" t="s">
        <v>136</v>
      </c>
      <c r="D33" s="24"/>
      <c r="E33" s="24"/>
      <c r="F33" s="24"/>
      <c r="G33" s="24"/>
      <c r="I33" s="24"/>
      <c r="J33" s="35" t="str">
        <f t="shared" si="0"/>
        <v xml:space="preserve">    "down-hotspot/clien-192.168.4.4" passthrough=yes </v>
      </c>
      <c r="K33" s="62"/>
    </row>
    <row r="34" spans="1:11" ht="15" customHeight="1" x14ac:dyDescent="0.25">
      <c r="A34" s="33" t="s">
        <v>90</v>
      </c>
      <c r="B34" s="24"/>
      <c r="C34" s="24"/>
      <c r="D34" s="24"/>
      <c r="E34" s="24"/>
      <c r="F34" s="24"/>
      <c r="G34" s="24"/>
      <c r="I34" s="24"/>
      <c r="J34" s="35" t="str">
        <f t="shared" si="0"/>
        <v>add action=jump chain=forward connection-mark=\</v>
      </c>
      <c r="K34" s="62"/>
    </row>
    <row r="35" spans="1:11" ht="15" customHeight="1" x14ac:dyDescent="0.25">
      <c r="A35" s="33" t="s">
        <v>137</v>
      </c>
      <c r="B35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35" s="24" t="s">
        <v>138</v>
      </c>
      <c r="D35" s="24"/>
      <c r="E35" s="24"/>
      <c r="F35" s="24"/>
      <c r="G35" s="24"/>
      <c r="I35" s="24"/>
      <c r="J35" s="35" t="str">
        <f t="shared" si="0"/>
        <v xml:space="preserve">    "!PORT SELAIN PORT UMUM ( GAME )" dst-address="192.168.4.4" in-interface=\</v>
      </c>
      <c r="K35" s="62"/>
    </row>
    <row r="36" spans="1:11" ht="15" customHeight="1" x14ac:dyDescent="0.25">
      <c r="A36" s="33" t="s">
        <v>139</v>
      </c>
      <c r="B36" s="24" t="str">
        <f>'INPUT IP=BINDING,PPPOE,DYNAMIC'!C3</f>
        <v>ether1-INTERNET</v>
      </c>
      <c r="C36" s="24" t="s">
        <v>140</v>
      </c>
      <c r="D36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E36" s="24" t="s">
        <v>141</v>
      </c>
      <c r="F36" s="24"/>
      <c r="G36" s="24"/>
      <c r="I36" s="24"/>
      <c r="J36" s="35" t="str">
        <f t="shared" si="0"/>
        <v xml:space="preserve">    ether1-INTERNET jump-target="down-hotspot/clien-192.168.4.4"</v>
      </c>
      <c r="K36" s="62"/>
    </row>
    <row r="37" spans="1:11" ht="15" customHeight="1" x14ac:dyDescent="0.25">
      <c r="A37" s="33" t="s">
        <v>142</v>
      </c>
      <c r="B37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37" s="24" t="s">
        <v>133</v>
      </c>
      <c r="D37" s="24"/>
      <c r="E37" s="24"/>
      <c r="F37" s="24"/>
      <c r="G37" s="24"/>
      <c r="I37" s="24"/>
      <c r="J37" s="35" t="str">
        <f t="shared" si="0"/>
        <v>add action=mark-packet chain="up-hotspot/clien-192.168.4.4" comment=\</v>
      </c>
      <c r="K37" s="62"/>
    </row>
    <row r="38" spans="1:11" ht="15" customHeight="1" x14ac:dyDescent="0.25">
      <c r="A38" s="33" t="s">
        <v>143</v>
      </c>
      <c r="B38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38" s="24" t="s">
        <v>135</v>
      </c>
      <c r="D38" s="24"/>
      <c r="E38" s="24"/>
      <c r="F38" s="24"/>
      <c r="G38" s="24"/>
      <c r="I38" s="24"/>
      <c r="J38" s="35" t="str">
        <f t="shared" si="0"/>
        <v xml:space="preserve">    "up-hotspot/clien-192.168.4.4" connection-mark=\</v>
      </c>
      <c r="K38" s="62"/>
    </row>
    <row r="39" spans="1:11" ht="15" customHeight="1" x14ac:dyDescent="0.25">
      <c r="A39" s="33" t="s">
        <v>88</v>
      </c>
      <c r="B39" s="24"/>
      <c r="C39" s="24"/>
      <c r="D39" s="24"/>
      <c r="E39" s="24"/>
      <c r="F39" s="24"/>
      <c r="G39" s="24"/>
      <c r="I39" s="24"/>
      <c r="J39" s="35" t="str">
        <f t="shared" si="0"/>
        <v xml:space="preserve">    "!PORT SELAIN PORT UMUM ( KONEKSI BERAT )" new-packet-mark=\</v>
      </c>
      <c r="K39" s="62"/>
    </row>
    <row r="40" spans="1:11" ht="15" customHeight="1" x14ac:dyDescent="0.25">
      <c r="A40" s="33" t="s">
        <v>143</v>
      </c>
      <c r="B40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40" s="24" t="s">
        <v>144</v>
      </c>
      <c r="D40" s="24"/>
      <c r="E40" s="24"/>
      <c r="F40" s="24"/>
      <c r="G40" s="24"/>
      <c r="I40" s="24"/>
      <c r="J40" s="35" t="str">
        <f t="shared" si="0"/>
        <v xml:space="preserve">    "up-hotspot/clien-192.168.4.4" passthrough=yes</v>
      </c>
      <c r="K40" s="62"/>
    </row>
    <row r="41" spans="1:11" ht="15" customHeight="1" x14ac:dyDescent="0.25">
      <c r="A41" s="33" t="s">
        <v>90</v>
      </c>
      <c r="B41" s="24"/>
      <c r="C41" s="24"/>
      <c r="D41" s="24"/>
      <c r="E41" s="24"/>
      <c r="F41" s="24"/>
      <c r="G41" s="24"/>
      <c r="I41" s="24"/>
      <c r="J41" s="35" t="str">
        <f t="shared" si="0"/>
        <v>add action=jump chain=forward connection-mark=\</v>
      </c>
      <c r="K41" s="62"/>
    </row>
    <row r="42" spans="1:11" ht="15" customHeight="1" x14ac:dyDescent="0.25">
      <c r="A42" s="33" t="s">
        <v>145</v>
      </c>
      <c r="B42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42" s="24" t="s">
        <v>146</v>
      </c>
      <c r="D42" s="24"/>
      <c r="E42" s="24"/>
      <c r="F42" s="24"/>
      <c r="G42" s="24"/>
      <c r="I42" s="24"/>
      <c r="J42" s="35" t="str">
        <f t="shared" si="0"/>
        <v xml:space="preserve">    "!PORT SELAIN PORT UMUM ( GAME )" jump-target="up-hotspot/clien-192.168.4.4" \</v>
      </c>
      <c r="K42" s="62"/>
    </row>
    <row r="43" spans="1:11" ht="15" customHeight="1" x14ac:dyDescent="0.25">
      <c r="A43" s="33" t="s">
        <v>98</v>
      </c>
      <c r="B43" s="24" t="str">
        <f>'INPUT IP=BINDING,PPPOE,DYNAMIC'!C3</f>
        <v>ether1-INTERNET</v>
      </c>
      <c r="C43" s="24" t="s">
        <v>147</v>
      </c>
      <c r="D43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E43" s="24" t="s">
        <v>148</v>
      </c>
      <c r="F43" s="24"/>
      <c r="G43" s="24"/>
      <c r="I43" s="24"/>
      <c r="J43" s="35" t="str">
        <f t="shared" si="0"/>
        <v xml:space="preserve">    out-interface=ether1-INTERNET src-address="192.168.4.4" }</v>
      </c>
      <c r="K43" s="62"/>
    </row>
    <row r="44" spans="1:11" ht="15" customHeight="1" x14ac:dyDescent="0.25">
      <c r="A44" s="33"/>
      <c r="B44" s="24"/>
      <c r="C44" s="24"/>
      <c r="D44" s="24"/>
      <c r="E44" s="24"/>
      <c r="F44" s="24" t="str">
        <f t="shared" ref="F44" si="2">A44&amp;B44&amp;C44&amp;D44&amp;E44</f>
        <v/>
      </c>
      <c r="G44" s="24"/>
      <c r="I44" s="24"/>
      <c r="J44" s="35" t="str">
        <f t="shared" si="0"/>
        <v/>
      </c>
      <c r="K44" s="62"/>
    </row>
    <row r="45" spans="1:11" ht="15" customHeight="1" x14ac:dyDescent="0.25">
      <c r="A45" s="33" t="s">
        <v>43</v>
      </c>
      <c r="B45" s="24"/>
      <c r="C45" s="24"/>
      <c r="D45" s="24"/>
      <c r="E45" s="24"/>
      <c r="F45" s="24"/>
      <c r="G45" s="24"/>
      <c r="I45" s="24"/>
      <c r="J45" s="35" t="str">
        <f t="shared" si="0"/>
        <v>/queue tree</v>
      </c>
      <c r="K45" s="62"/>
    </row>
    <row r="46" spans="1:11" ht="15" customHeight="1" x14ac:dyDescent="0.25">
      <c r="A46" s="33" t="s">
        <v>149</v>
      </c>
      <c r="B46" s="24" t="str">
        <f>'INPUT IP=BINDING,PPPOE,DYNAMIC'!AP11</f>
        <v>100K</v>
      </c>
      <c r="C46" s="24" t="s">
        <v>150</v>
      </c>
      <c r="D46" s="24" t="str">
        <f>'INPUT IP=BINDING,PPPOE,DYNAMIC'!AQ11</f>
        <v>2M</v>
      </c>
      <c r="E46" s="24" t="s">
        <v>151</v>
      </c>
      <c r="F46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G46" s="24" t="s">
        <v>152</v>
      </c>
      <c r="H46" s="24" t="str">
        <f>'INPUT IP=BINDING,PPPOE,DYNAMIC'!B11</f>
        <v>ega PPPOE</v>
      </c>
      <c r="I46" s="24" t="s">
        <v>153</v>
      </c>
      <c r="J46" s="35" t="str">
        <f t="shared" si="0"/>
        <v>add limit-at=100K max-limit=2M name="down-hotspot/clien-192.168.4.4-ega PPPOE" packet-mark=\</v>
      </c>
      <c r="K46" s="62"/>
    </row>
    <row r="47" spans="1:11" ht="15" customHeight="1" x14ac:dyDescent="0.25">
      <c r="A47" s="33" t="s">
        <v>134</v>
      </c>
      <c r="B47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47" s="24" t="s">
        <v>157</v>
      </c>
      <c r="D47" s="24"/>
      <c r="E47" s="24"/>
      <c r="F47" s="24"/>
      <c r="G47" s="24"/>
      <c r="I47" s="24"/>
      <c r="J47" s="35" t="str">
        <f t="shared" si="0"/>
        <v xml:space="preserve">    "down-hotspot/clien-192.168.4.4" parent="CLIEN RUMAHAN DOWN" queue=\</v>
      </c>
      <c r="K47" s="62"/>
    </row>
    <row r="48" spans="1:11" ht="15" customHeight="1" x14ac:dyDescent="0.25">
      <c r="A48" s="33" t="s">
        <v>45</v>
      </c>
      <c r="B48" s="24"/>
      <c r="C48" s="24"/>
      <c r="D48" s="24"/>
      <c r="E48" s="24"/>
      <c r="F48" s="24"/>
      <c r="G48" s="24"/>
      <c r="I48" s="24"/>
      <c r="J48" s="35" t="str">
        <f t="shared" si="0"/>
        <v xml:space="preserve">    pcq-download-default</v>
      </c>
      <c r="K48" s="62"/>
    </row>
    <row r="49" spans="1:11" ht="15" customHeight="1" x14ac:dyDescent="0.25">
      <c r="A49" s="33" t="s">
        <v>149</v>
      </c>
      <c r="B49" s="24" t="str">
        <f>'INPUT IP=BINDING,PPPOE,DYNAMIC'!AS11</f>
        <v>156K</v>
      </c>
      <c r="C49" s="24" t="s">
        <v>150</v>
      </c>
      <c r="D49" s="24" t="str">
        <f>'INPUT IP=BINDING,PPPOE,DYNAMIC'!AT11</f>
        <v>1M</v>
      </c>
      <c r="E49" s="24" t="s">
        <v>154</v>
      </c>
      <c r="F49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G49" s="24" t="s">
        <v>152</v>
      </c>
      <c r="H49" s="24" t="str">
        <f>'INPUT IP=BINDING,PPPOE,DYNAMIC'!B11</f>
        <v>ega PPPOE</v>
      </c>
      <c r="I49" s="24" t="s">
        <v>153</v>
      </c>
      <c r="J49" s="35" t="str">
        <f t="shared" si="0"/>
        <v>add limit-at=156K max-limit=1M name="up-hotspot/clien-192.168.4.4-ega PPPOE" packet-mark=\</v>
      </c>
      <c r="K49" s="62"/>
    </row>
    <row r="50" spans="1:11" ht="15" customHeight="1" x14ac:dyDescent="0.25">
      <c r="A50" s="33" t="s">
        <v>143</v>
      </c>
      <c r="B50" s="24" t="str">
        <f>'INPUT IP=BINDING,PPPOE,DYNAMIC'!D10&amp;'INPUT IP=BINDING,PPPOE,DYNAMIC'!AV11&amp;'INPUT IP=BINDING,PPPOE,DYNAMIC'!E10&amp;'INPUT IP=BINDING,PPPOE,DYNAMIC'!AV11&amp;'INPUT IP=BINDING,PPPOE,DYNAMIC'!F10&amp;'INPUT IP=BINDING,PPPOE,DYNAMIC'!AV11&amp;'INPUT IP=BINDING,PPPOE,DYNAMIC'!G10</f>
        <v>192.168.4.4</v>
      </c>
      <c r="C50" s="24" t="s">
        <v>158</v>
      </c>
      <c r="D50" s="24"/>
      <c r="E50" s="24"/>
      <c r="F50" s="24"/>
      <c r="G50" s="24"/>
      <c r="I50" s="24"/>
      <c r="J50" s="35" t="str">
        <f t="shared" si="0"/>
        <v xml:space="preserve">    "up-hotspot/clien-192.168.4.4" parent="CLIEN RUMAHAN UPLUAD" queue=\</v>
      </c>
      <c r="K50" s="62"/>
    </row>
    <row r="51" spans="1:11" ht="15.75" customHeight="1" thickBot="1" x14ac:dyDescent="0.3">
      <c r="A51" s="36" t="s">
        <v>155</v>
      </c>
      <c r="B51" s="37"/>
      <c r="C51" s="37"/>
      <c r="D51" s="37"/>
      <c r="E51" s="37"/>
      <c r="F51" s="37"/>
      <c r="G51" s="37"/>
      <c r="H51" s="37"/>
      <c r="I51" s="37"/>
      <c r="J51" s="38" t="str">
        <f t="shared" si="0"/>
        <v xml:space="preserve">    pcq-upload-default </v>
      </c>
      <c r="K51" s="63"/>
    </row>
    <row r="52" spans="1:11" ht="15" customHeight="1" x14ac:dyDescent="0.25">
      <c r="J52" s="32" t="str">
        <f t="shared" si="0"/>
        <v/>
      </c>
      <c r="K52" s="61">
        <v>3</v>
      </c>
    </row>
    <row r="53" spans="1:11" x14ac:dyDescent="0.25">
      <c r="A53" t="s">
        <v>64</v>
      </c>
      <c r="J53" s="35" t="str">
        <f t="shared" si="0"/>
        <v>/ip firewall address-list</v>
      </c>
      <c r="K53" s="62"/>
    </row>
    <row r="54" spans="1:11" x14ac:dyDescent="0.25">
      <c r="A54" t="s">
        <v>107</v>
      </c>
      <c r="B54" s="39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54" t="s">
        <v>131</v>
      </c>
      <c r="J54" s="35" t="str">
        <f t="shared" si="0"/>
        <v>add address="192.168.4.5" list="IP LOCAL" }</v>
      </c>
      <c r="K54" s="62"/>
    </row>
    <row r="55" spans="1:11" x14ac:dyDescent="0.25">
      <c r="A55" t="s">
        <v>0</v>
      </c>
      <c r="J55" s="35" t="str">
        <f t="shared" si="0"/>
        <v>/ip firewall mangle</v>
      </c>
      <c r="K55" s="62"/>
    </row>
    <row r="56" spans="1:11" x14ac:dyDescent="0.25">
      <c r="A56" t="s">
        <v>132</v>
      </c>
      <c r="B56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56" t="s">
        <v>133</v>
      </c>
      <c r="J56" s="35" t="str">
        <f t="shared" si="0"/>
        <v>add action=mark-packet chain="down-hotspot/clien-192.168.4.5" comment=\</v>
      </c>
      <c r="K56" s="62"/>
    </row>
    <row r="57" spans="1:11" x14ac:dyDescent="0.25">
      <c r="A57" t="s">
        <v>134</v>
      </c>
      <c r="B57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57" t="s">
        <v>135</v>
      </c>
      <c r="J57" s="35" t="str">
        <f t="shared" si="0"/>
        <v xml:space="preserve">    "down-hotspot/clien-192.168.4.5" connection-mark=\</v>
      </c>
      <c r="K57" s="62"/>
    </row>
    <row r="58" spans="1:11" x14ac:dyDescent="0.25">
      <c r="A58" t="s">
        <v>88</v>
      </c>
      <c r="J58" s="35" t="str">
        <f t="shared" si="0"/>
        <v xml:space="preserve">    "!PORT SELAIN PORT UMUM ( KONEKSI BERAT )" new-packet-mark=\</v>
      </c>
      <c r="K58" s="62"/>
    </row>
    <row r="59" spans="1:11" x14ac:dyDescent="0.25">
      <c r="A59" t="s">
        <v>134</v>
      </c>
      <c r="B59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59" t="s">
        <v>136</v>
      </c>
      <c r="J59" s="35" t="str">
        <f t="shared" si="0"/>
        <v xml:space="preserve">    "down-hotspot/clien-192.168.4.5" passthrough=yes </v>
      </c>
      <c r="K59" s="62"/>
    </row>
    <row r="60" spans="1:11" x14ac:dyDescent="0.25">
      <c r="A60" t="s">
        <v>90</v>
      </c>
      <c r="J60" s="35" t="str">
        <f t="shared" si="0"/>
        <v>add action=jump chain=forward connection-mark=\</v>
      </c>
      <c r="K60" s="62"/>
    </row>
    <row r="61" spans="1:11" x14ac:dyDescent="0.25">
      <c r="A61" t="s">
        <v>137</v>
      </c>
      <c r="B61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61" t="s">
        <v>138</v>
      </c>
      <c r="J61" s="35" t="str">
        <f t="shared" si="0"/>
        <v xml:space="preserve">    "!PORT SELAIN PORT UMUM ( GAME )" dst-address="192.168.4.5" in-interface=\</v>
      </c>
      <c r="K61" s="62"/>
    </row>
    <row r="62" spans="1:11" x14ac:dyDescent="0.25">
      <c r="A62" t="s">
        <v>139</v>
      </c>
      <c r="B62" t="str">
        <f>'INPUT IP=BINDING,PPPOE,DYNAMIC'!C3</f>
        <v>ether1-INTERNET</v>
      </c>
      <c r="C62" t="s">
        <v>140</v>
      </c>
      <c r="D62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E62" t="s">
        <v>141</v>
      </c>
      <c r="J62" s="35" t="str">
        <f t="shared" si="0"/>
        <v xml:space="preserve">    ether1-INTERNET jump-target="down-hotspot/clien-192.168.4.5"</v>
      </c>
      <c r="K62" s="62"/>
    </row>
    <row r="63" spans="1:11" x14ac:dyDescent="0.25">
      <c r="A63" t="s">
        <v>142</v>
      </c>
      <c r="B63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63" t="s">
        <v>133</v>
      </c>
      <c r="J63" s="35" t="str">
        <f t="shared" si="0"/>
        <v>add action=mark-packet chain="up-hotspot/clien-192.168.4.5" comment=\</v>
      </c>
      <c r="K63" s="62"/>
    </row>
    <row r="64" spans="1:11" x14ac:dyDescent="0.25">
      <c r="A64" t="s">
        <v>143</v>
      </c>
      <c r="B64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64" t="s">
        <v>135</v>
      </c>
      <c r="J64" s="35" t="str">
        <f t="shared" si="0"/>
        <v xml:space="preserve">    "up-hotspot/clien-192.168.4.5" connection-mark=\</v>
      </c>
      <c r="K64" s="62"/>
    </row>
    <row r="65" spans="1:11" x14ac:dyDescent="0.25">
      <c r="A65" t="s">
        <v>88</v>
      </c>
      <c r="J65" s="35" t="str">
        <f t="shared" si="0"/>
        <v xml:space="preserve">    "!PORT SELAIN PORT UMUM ( KONEKSI BERAT )" new-packet-mark=\</v>
      </c>
      <c r="K65" s="62"/>
    </row>
    <row r="66" spans="1:11" x14ac:dyDescent="0.25">
      <c r="A66" t="s">
        <v>143</v>
      </c>
      <c r="B66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66" t="s">
        <v>144</v>
      </c>
      <c r="J66" s="35" t="str">
        <f t="shared" ref="J66:J129" si="3">A66&amp;B66&amp;C66&amp;D66&amp;E66&amp;F66&amp;G66&amp;H66&amp;I66</f>
        <v xml:space="preserve">    "up-hotspot/clien-192.168.4.5" passthrough=yes</v>
      </c>
      <c r="K66" s="62"/>
    </row>
    <row r="67" spans="1:11" x14ac:dyDescent="0.25">
      <c r="A67" t="s">
        <v>90</v>
      </c>
      <c r="J67" s="35" t="str">
        <f t="shared" si="3"/>
        <v>add action=jump chain=forward connection-mark=\</v>
      </c>
      <c r="K67" s="62"/>
    </row>
    <row r="68" spans="1:11" x14ac:dyDescent="0.25">
      <c r="A68" t="s">
        <v>145</v>
      </c>
      <c r="B68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68" t="s">
        <v>146</v>
      </c>
      <c r="J68" s="35" t="str">
        <f t="shared" si="3"/>
        <v xml:space="preserve">    "!PORT SELAIN PORT UMUM ( GAME )" jump-target="up-hotspot/clien-192.168.4.5" \</v>
      </c>
      <c r="K68" s="62"/>
    </row>
    <row r="69" spans="1:11" x14ac:dyDescent="0.25">
      <c r="A69" t="s">
        <v>98</v>
      </c>
      <c r="B69" t="str">
        <f>'INPUT IP=BINDING,PPPOE,DYNAMIC'!C3</f>
        <v>ether1-INTERNET</v>
      </c>
      <c r="C69" t="s">
        <v>147</v>
      </c>
      <c r="D69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E69" t="s">
        <v>148</v>
      </c>
      <c r="J69" s="35" t="str">
        <f t="shared" si="3"/>
        <v xml:space="preserve">    out-interface=ether1-INTERNET src-address="192.168.4.5" }</v>
      </c>
      <c r="K69" s="62"/>
    </row>
    <row r="70" spans="1:11" x14ac:dyDescent="0.25">
      <c r="F70" t="s">
        <v>156</v>
      </c>
      <c r="J70" s="35" t="str">
        <f t="shared" si="3"/>
        <v/>
      </c>
      <c r="K70" s="62"/>
    </row>
    <row r="71" spans="1:11" x14ac:dyDescent="0.25">
      <c r="A71" t="s">
        <v>43</v>
      </c>
      <c r="J71" s="35" t="str">
        <f t="shared" si="3"/>
        <v>/queue tree</v>
      </c>
      <c r="K71" s="62"/>
    </row>
    <row r="72" spans="1:11" x14ac:dyDescent="0.25">
      <c r="A72" t="s">
        <v>149</v>
      </c>
      <c r="B72" t="str">
        <f>'INPUT IP=BINDING,PPPOE,DYNAMIC'!AP15</f>
        <v>128K</v>
      </c>
      <c r="C72" t="s">
        <v>150</v>
      </c>
      <c r="D72" t="str">
        <f>'INPUT IP=BINDING,PPPOE,DYNAMIC'!AQ15</f>
        <v>2M</v>
      </c>
      <c r="E72" t="s">
        <v>151</v>
      </c>
      <c r="F72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G72" t="s">
        <v>152</v>
      </c>
      <c r="H72" t="str">
        <f>'INPUT IP=BINDING,PPPOE,DYNAMIC'!B15</f>
        <v>riko PPPOE</v>
      </c>
      <c r="I72" t="s">
        <v>153</v>
      </c>
      <c r="J72" s="35" t="str">
        <f t="shared" si="3"/>
        <v>add limit-at=128K max-limit=2M name="down-hotspot/clien-192.168.4.5-riko PPPOE" packet-mark=\</v>
      </c>
      <c r="K72" s="62"/>
    </row>
    <row r="73" spans="1:11" x14ac:dyDescent="0.25">
      <c r="A73" t="s">
        <v>134</v>
      </c>
      <c r="B73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73" t="s">
        <v>157</v>
      </c>
      <c r="H73"/>
      <c r="J73" s="35" t="str">
        <f t="shared" si="3"/>
        <v xml:space="preserve">    "down-hotspot/clien-192.168.4.5" parent="CLIEN RUMAHAN DOWN" queue=\</v>
      </c>
      <c r="K73" s="62"/>
    </row>
    <row r="74" spans="1:11" x14ac:dyDescent="0.25">
      <c r="A74" t="s">
        <v>45</v>
      </c>
      <c r="H74"/>
      <c r="J74" s="35" t="str">
        <f t="shared" si="3"/>
        <v xml:space="preserve">    pcq-download-default</v>
      </c>
      <c r="K74" s="62"/>
    </row>
    <row r="75" spans="1:11" x14ac:dyDescent="0.25">
      <c r="A75" t="s">
        <v>149</v>
      </c>
      <c r="B75" t="str">
        <f>'INPUT IP=BINDING,PPPOE,DYNAMIC'!AS15</f>
        <v>128K</v>
      </c>
      <c r="C75" t="s">
        <v>150</v>
      </c>
      <c r="D75" t="str">
        <f>'INPUT IP=BINDING,PPPOE,DYNAMIC'!AT15</f>
        <v>1M</v>
      </c>
      <c r="E75" t="s">
        <v>154</v>
      </c>
      <c r="F75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G75" t="s">
        <v>152</v>
      </c>
      <c r="H75" t="str">
        <f>'INPUT IP=BINDING,PPPOE,DYNAMIC'!B15</f>
        <v>riko PPPOE</v>
      </c>
      <c r="I75" t="s">
        <v>153</v>
      </c>
      <c r="J75" s="35" t="str">
        <f t="shared" si="3"/>
        <v>add limit-at=128K max-limit=1M name="up-hotspot/clien-192.168.4.5-riko PPPOE" packet-mark=\</v>
      </c>
      <c r="K75" s="62"/>
    </row>
    <row r="76" spans="1:11" x14ac:dyDescent="0.25">
      <c r="A76" t="s">
        <v>143</v>
      </c>
      <c r="B76" t="str">
        <f>'INPUT IP=BINDING,PPPOE,DYNAMIC'!D14&amp;'INPUT IP=BINDING,PPPOE,DYNAMIC'!AV15&amp;'INPUT IP=BINDING,PPPOE,DYNAMIC'!E14&amp;'INPUT IP=BINDING,PPPOE,DYNAMIC'!AV15&amp;'INPUT IP=BINDING,PPPOE,DYNAMIC'!F14&amp;'INPUT IP=BINDING,PPPOE,DYNAMIC'!AV15&amp;'INPUT IP=BINDING,PPPOE,DYNAMIC'!G14</f>
        <v>192.168.4.5</v>
      </c>
      <c r="C76" t="s">
        <v>158</v>
      </c>
      <c r="J76" s="35" t="str">
        <f t="shared" si="3"/>
        <v xml:space="preserve">    "up-hotspot/clien-192.168.4.5" parent="CLIEN RUMAHAN UPLUAD" queue=\</v>
      </c>
      <c r="K76" s="62"/>
    </row>
    <row r="77" spans="1:11" x14ac:dyDescent="0.25">
      <c r="A77" t="s">
        <v>155</v>
      </c>
      <c r="J77" s="35" t="str">
        <f t="shared" si="3"/>
        <v xml:space="preserve">    pcq-upload-default </v>
      </c>
      <c r="K77" s="62"/>
    </row>
    <row r="78" spans="1:11" ht="15.75" thickBot="1" x14ac:dyDescent="0.3">
      <c r="J78" s="38" t="str">
        <f t="shared" si="3"/>
        <v/>
      </c>
      <c r="K78" s="63"/>
    </row>
    <row r="79" spans="1:11" x14ac:dyDescent="0.25">
      <c r="A79" s="30"/>
      <c r="B79" s="31"/>
      <c r="C79" s="31"/>
      <c r="D79" s="31"/>
      <c r="E79" s="31"/>
      <c r="F79" s="31"/>
      <c r="G79" s="31"/>
      <c r="H79" s="31"/>
      <c r="I79" s="31"/>
      <c r="J79" s="32" t="str">
        <f t="shared" si="3"/>
        <v/>
      </c>
      <c r="K79" s="64">
        <v>4</v>
      </c>
    </row>
    <row r="80" spans="1:11" x14ac:dyDescent="0.25">
      <c r="A80" s="33"/>
      <c r="B80" s="34"/>
      <c r="C80" s="24"/>
      <c r="D80" s="24"/>
      <c r="E80" s="24"/>
      <c r="F80" s="24"/>
      <c r="G80" s="24"/>
      <c r="I80" s="24"/>
      <c r="J80" s="35" t="str">
        <f t="shared" si="3"/>
        <v/>
      </c>
      <c r="K80" s="65"/>
    </row>
    <row r="81" spans="1:11" x14ac:dyDescent="0.25">
      <c r="A81" s="33" t="s">
        <v>64</v>
      </c>
      <c r="B81" s="24"/>
      <c r="C81" s="24"/>
      <c r="D81" s="24"/>
      <c r="E81" s="24"/>
      <c r="F81" s="24"/>
      <c r="G81" s="24"/>
      <c r="I81" s="24"/>
      <c r="J81" s="35" t="str">
        <f t="shared" si="3"/>
        <v>/ip firewall address-list</v>
      </c>
      <c r="K81" s="65"/>
    </row>
    <row r="82" spans="1:11" x14ac:dyDescent="0.25">
      <c r="A82" s="33" t="s">
        <v>107</v>
      </c>
      <c r="B82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82" s="24" t="s">
        <v>131</v>
      </c>
      <c r="D82" s="24"/>
      <c r="E82" s="24"/>
      <c r="F82" s="24"/>
      <c r="G82" s="24"/>
      <c r="I82" s="24"/>
      <c r="J82" s="35" t="str">
        <f t="shared" si="3"/>
        <v>add address="192.168.4.6" list="IP LOCAL" }</v>
      </c>
      <c r="K82" s="65"/>
    </row>
    <row r="83" spans="1:11" x14ac:dyDescent="0.25">
      <c r="A83" s="33" t="s">
        <v>0</v>
      </c>
      <c r="B83" s="24"/>
      <c r="C83" s="24"/>
      <c r="D83" s="24"/>
      <c r="E83" s="24"/>
      <c r="F83" s="24"/>
      <c r="G83" s="24"/>
      <c r="I83" s="24"/>
      <c r="J83" s="35" t="str">
        <f t="shared" si="3"/>
        <v>/ip firewall mangle</v>
      </c>
      <c r="K83" s="65"/>
    </row>
    <row r="84" spans="1:11" x14ac:dyDescent="0.25">
      <c r="A84" s="33" t="s">
        <v>132</v>
      </c>
      <c r="B84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84" s="24" t="s">
        <v>133</v>
      </c>
      <c r="D84" s="24"/>
      <c r="E84" s="24"/>
      <c r="F84" s="24"/>
      <c r="G84" s="24"/>
      <c r="I84" s="24"/>
      <c r="J84" s="35" t="str">
        <f t="shared" si="3"/>
        <v>add action=mark-packet chain="down-hotspot/clien-192.168.4.6" comment=\</v>
      </c>
      <c r="K84" s="65"/>
    </row>
    <row r="85" spans="1:11" x14ac:dyDescent="0.25">
      <c r="A85" s="33" t="s">
        <v>134</v>
      </c>
      <c r="B85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85" s="24" t="s">
        <v>135</v>
      </c>
      <c r="D85" s="24"/>
      <c r="E85" s="24"/>
      <c r="F85" s="24"/>
      <c r="G85" s="24"/>
      <c r="I85" s="24"/>
      <c r="J85" s="35" t="str">
        <f t="shared" si="3"/>
        <v xml:space="preserve">    "down-hotspot/clien-192.168.4.6" connection-mark=\</v>
      </c>
      <c r="K85" s="65"/>
    </row>
    <row r="86" spans="1:11" x14ac:dyDescent="0.25">
      <c r="A86" s="33" t="s">
        <v>88</v>
      </c>
      <c r="B86" s="24"/>
      <c r="C86" s="24"/>
      <c r="D86" s="24"/>
      <c r="E86" s="24"/>
      <c r="F86" s="24"/>
      <c r="G86" s="24"/>
      <c r="I86" s="24"/>
      <c r="J86" s="35" t="str">
        <f t="shared" si="3"/>
        <v xml:space="preserve">    "!PORT SELAIN PORT UMUM ( KONEKSI BERAT )" new-packet-mark=\</v>
      </c>
      <c r="K86" s="65"/>
    </row>
    <row r="87" spans="1:11" x14ac:dyDescent="0.25">
      <c r="A87" s="33" t="s">
        <v>134</v>
      </c>
      <c r="B87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87" s="24" t="s">
        <v>136</v>
      </c>
      <c r="D87" s="24"/>
      <c r="E87" s="24"/>
      <c r="F87" s="24"/>
      <c r="G87" s="24"/>
      <c r="I87" s="24"/>
      <c r="J87" s="35" t="str">
        <f t="shared" si="3"/>
        <v xml:space="preserve">    "down-hotspot/clien-192.168.4.6" passthrough=yes </v>
      </c>
      <c r="K87" s="65"/>
    </row>
    <row r="88" spans="1:11" x14ac:dyDescent="0.25">
      <c r="A88" s="33" t="s">
        <v>90</v>
      </c>
      <c r="B88" s="24"/>
      <c r="C88" s="24"/>
      <c r="D88" s="24"/>
      <c r="E88" s="24"/>
      <c r="F88" s="24"/>
      <c r="G88" s="24"/>
      <c r="I88" s="24"/>
      <c r="J88" s="35" t="str">
        <f t="shared" si="3"/>
        <v>add action=jump chain=forward connection-mark=\</v>
      </c>
      <c r="K88" s="65"/>
    </row>
    <row r="89" spans="1:11" x14ac:dyDescent="0.25">
      <c r="A89" s="33" t="s">
        <v>137</v>
      </c>
      <c r="B89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89" s="24" t="s">
        <v>138</v>
      </c>
      <c r="D89" s="24"/>
      <c r="E89" s="24"/>
      <c r="F89" s="24"/>
      <c r="G89" s="24"/>
      <c r="I89" s="24"/>
      <c r="J89" s="35" t="str">
        <f t="shared" si="3"/>
        <v xml:space="preserve">    "!PORT SELAIN PORT UMUM ( GAME )" dst-address="192.168.4.6" in-interface=\</v>
      </c>
      <c r="K89" s="65"/>
    </row>
    <row r="90" spans="1:11" x14ac:dyDescent="0.25">
      <c r="A90" s="33" t="s">
        <v>139</v>
      </c>
      <c r="B90" s="24" t="str">
        <f>'INPUT IP=BINDING,PPPOE,DYNAMIC'!C3</f>
        <v>ether1-INTERNET</v>
      </c>
      <c r="C90" s="24" t="s">
        <v>140</v>
      </c>
      <c r="D90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E90" s="24" t="s">
        <v>141</v>
      </c>
      <c r="F90" s="24"/>
      <c r="G90" s="24"/>
      <c r="I90" s="24"/>
      <c r="J90" s="35" t="str">
        <f t="shared" si="3"/>
        <v xml:space="preserve">    ether1-INTERNET jump-target="down-hotspot/clien-192.168.4.6"</v>
      </c>
      <c r="K90" s="65"/>
    </row>
    <row r="91" spans="1:11" x14ac:dyDescent="0.25">
      <c r="A91" s="33" t="s">
        <v>142</v>
      </c>
      <c r="B91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91" s="24" t="s">
        <v>133</v>
      </c>
      <c r="D91" s="24"/>
      <c r="E91" s="24"/>
      <c r="F91" s="24"/>
      <c r="G91" s="24"/>
      <c r="I91" s="24"/>
      <c r="J91" s="35" t="str">
        <f t="shared" si="3"/>
        <v>add action=mark-packet chain="up-hotspot/clien-192.168.4.6" comment=\</v>
      </c>
      <c r="K91" s="65"/>
    </row>
    <row r="92" spans="1:11" x14ac:dyDescent="0.25">
      <c r="A92" s="33" t="s">
        <v>143</v>
      </c>
      <c r="B92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92" s="24" t="s">
        <v>135</v>
      </c>
      <c r="D92" s="24"/>
      <c r="E92" s="24"/>
      <c r="F92" s="24"/>
      <c r="G92" s="24"/>
      <c r="I92" s="24"/>
      <c r="J92" s="35" t="str">
        <f t="shared" si="3"/>
        <v xml:space="preserve">    "up-hotspot/clien-192.168.4.6" connection-mark=\</v>
      </c>
      <c r="K92" s="65"/>
    </row>
    <row r="93" spans="1:11" x14ac:dyDescent="0.25">
      <c r="A93" s="33" t="s">
        <v>88</v>
      </c>
      <c r="B93" s="24"/>
      <c r="C93" s="24"/>
      <c r="D93" s="24"/>
      <c r="E93" s="24"/>
      <c r="F93" s="24"/>
      <c r="G93" s="24"/>
      <c r="I93" s="24"/>
      <c r="J93" s="35" t="str">
        <f t="shared" si="3"/>
        <v xml:space="preserve">    "!PORT SELAIN PORT UMUM ( KONEKSI BERAT )" new-packet-mark=\</v>
      </c>
      <c r="K93" s="65"/>
    </row>
    <row r="94" spans="1:11" x14ac:dyDescent="0.25">
      <c r="A94" s="33" t="s">
        <v>143</v>
      </c>
      <c r="B94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94" s="24" t="s">
        <v>144</v>
      </c>
      <c r="D94" s="24"/>
      <c r="E94" s="24"/>
      <c r="F94" s="24"/>
      <c r="G94" s="24"/>
      <c r="I94" s="24"/>
      <c r="J94" s="35" t="str">
        <f t="shared" si="3"/>
        <v xml:space="preserve">    "up-hotspot/clien-192.168.4.6" passthrough=yes</v>
      </c>
      <c r="K94" s="65"/>
    </row>
    <row r="95" spans="1:11" x14ac:dyDescent="0.25">
      <c r="A95" s="33" t="s">
        <v>90</v>
      </c>
      <c r="B95" s="24"/>
      <c r="C95" s="24"/>
      <c r="D95" s="24"/>
      <c r="E95" s="24"/>
      <c r="F95" s="24"/>
      <c r="G95" s="24"/>
      <c r="I95" s="24"/>
      <c r="J95" s="35" t="str">
        <f t="shared" si="3"/>
        <v>add action=jump chain=forward connection-mark=\</v>
      </c>
      <c r="K95" s="65"/>
    </row>
    <row r="96" spans="1:11" x14ac:dyDescent="0.25">
      <c r="A96" s="33" t="s">
        <v>145</v>
      </c>
      <c r="B96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96" s="24" t="s">
        <v>146</v>
      </c>
      <c r="D96" s="24"/>
      <c r="E96" s="24"/>
      <c r="F96" s="24"/>
      <c r="G96" s="24"/>
      <c r="I96" s="24"/>
      <c r="J96" s="35" t="str">
        <f t="shared" si="3"/>
        <v xml:space="preserve">    "!PORT SELAIN PORT UMUM ( GAME )" jump-target="up-hotspot/clien-192.168.4.6" \</v>
      </c>
      <c r="K96" s="65"/>
    </row>
    <row r="97" spans="1:11" x14ac:dyDescent="0.25">
      <c r="A97" s="33" t="s">
        <v>98</v>
      </c>
      <c r="B97" s="24" t="str">
        <f>'INPUT IP=BINDING,PPPOE,DYNAMIC'!C3</f>
        <v>ether1-INTERNET</v>
      </c>
      <c r="C97" s="24" t="s">
        <v>147</v>
      </c>
      <c r="D97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E97" s="24" t="s">
        <v>148</v>
      </c>
      <c r="F97" s="24"/>
      <c r="G97" s="24"/>
      <c r="I97" s="24"/>
      <c r="J97" s="35" t="str">
        <f t="shared" si="3"/>
        <v xml:space="preserve">    out-interface=ether1-INTERNET src-address="192.168.4.6" }</v>
      </c>
      <c r="K97" s="65"/>
    </row>
    <row r="98" spans="1:11" x14ac:dyDescent="0.25">
      <c r="A98" s="33"/>
      <c r="B98" s="24"/>
      <c r="C98" s="24"/>
      <c r="D98" s="24"/>
      <c r="E98" s="24"/>
      <c r="F98" s="24" t="s">
        <v>156</v>
      </c>
      <c r="G98" s="24"/>
      <c r="I98" s="24"/>
      <c r="J98" s="35" t="str">
        <f t="shared" si="3"/>
        <v/>
      </c>
      <c r="K98" s="65"/>
    </row>
    <row r="99" spans="1:11" x14ac:dyDescent="0.25">
      <c r="A99" s="33" t="s">
        <v>43</v>
      </c>
      <c r="B99" s="24"/>
      <c r="C99" s="24"/>
      <c r="D99" s="24"/>
      <c r="E99" s="24"/>
      <c r="F99" s="24"/>
      <c r="G99" s="24"/>
      <c r="I99" s="24"/>
      <c r="J99" s="35" t="str">
        <f t="shared" si="3"/>
        <v>/queue tree</v>
      </c>
      <c r="K99" s="65"/>
    </row>
    <row r="100" spans="1:11" x14ac:dyDescent="0.25">
      <c r="A100" s="33" t="s">
        <v>149</v>
      </c>
      <c r="B100" s="24" t="str">
        <f>'INPUT IP=BINDING,PPPOE,DYNAMIC'!AP19</f>
        <v>100K</v>
      </c>
      <c r="C100" s="24" t="s">
        <v>150</v>
      </c>
      <c r="D100" s="24" t="str">
        <f>'INPUT IP=BINDING,PPPOE,DYNAMIC'!AQ19</f>
        <v>2M</v>
      </c>
      <c r="E100" s="24" t="s">
        <v>151</v>
      </c>
      <c r="F100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G100" s="24" t="s">
        <v>152</v>
      </c>
      <c r="H100" s="24" t="str">
        <f>'INPUT IP=BINDING,PPPOE,DYNAMIC'!B19</f>
        <v>abil PPPOE</v>
      </c>
      <c r="I100" s="24" t="s">
        <v>153</v>
      </c>
      <c r="J100" s="35" t="str">
        <f t="shared" si="3"/>
        <v>add limit-at=100K max-limit=2M name="down-hotspot/clien-192.168.4.6-abil PPPOE" packet-mark=\</v>
      </c>
      <c r="K100" s="65"/>
    </row>
    <row r="101" spans="1:11" x14ac:dyDescent="0.25">
      <c r="A101" s="33" t="s">
        <v>134</v>
      </c>
      <c r="B101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101" s="24" t="s">
        <v>157</v>
      </c>
      <c r="D101" s="24"/>
      <c r="E101" s="24"/>
      <c r="F101" s="24"/>
      <c r="G101" s="24"/>
      <c r="I101" s="24"/>
      <c r="J101" s="35" t="str">
        <f t="shared" si="3"/>
        <v xml:space="preserve">    "down-hotspot/clien-192.168.4.6" parent="CLIEN RUMAHAN DOWN" queue=\</v>
      </c>
      <c r="K101" s="65"/>
    </row>
    <row r="102" spans="1:11" x14ac:dyDescent="0.25">
      <c r="A102" s="33" t="s">
        <v>45</v>
      </c>
      <c r="B102" s="24"/>
      <c r="C102" s="24"/>
      <c r="D102" s="24"/>
      <c r="E102" s="24"/>
      <c r="F102" s="24"/>
      <c r="G102" s="24"/>
      <c r="I102" s="24"/>
      <c r="J102" s="35" t="str">
        <f t="shared" si="3"/>
        <v xml:space="preserve">    pcq-download-default</v>
      </c>
      <c r="K102" s="65"/>
    </row>
    <row r="103" spans="1:11" x14ac:dyDescent="0.25">
      <c r="A103" s="33" t="s">
        <v>149</v>
      </c>
      <c r="B103" s="24" t="str">
        <f>'INPUT IP=BINDING,PPPOE,DYNAMIC'!AS19</f>
        <v>128K</v>
      </c>
      <c r="C103" s="24" t="s">
        <v>150</v>
      </c>
      <c r="D103" s="24" t="str">
        <f>'INPUT IP=BINDING,PPPOE,DYNAMIC'!AT19</f>
        <v>1M</v>
      </c>
      <c r="E103" s="24" t="s">
        <v>154</v>
      </c>
      <c r="F103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G103" s="24" t="s">
        <v>152</v>
      </c>
      <c r="H103" s="24" t="str">
        <f>'INPUT IP=BINDING,PPPOE,DYNAMIC'!B19</f>
        <v>abil PPPOE</v>
      </c>
      <c r="I103" s="24" t="s">
        <v>153</v>
      </c>
      <c r="J103" s="35" t="str">
        <f t="shared" si="3"/>
        <v>add limit-at=128K max-limit=1M name="up-hotspot/clien-192.168.4.6-abil PPPOE" packet-mark=\</v>
      </c>
      <c r="K103" s="65"/>
    </row>
    <row r="104" spans="1:11" x14ac:dyDescent="0.25">
      <c r="A104" s="33" t="s">
        <v>143</v>
      </c>
      <c r="B104" s="24" t="str">
        <f>'INPUT IP=BINDING,PPPOE,DYNAMIC'!D18&amp;'INPUT IP=BINDING,PPPOE,DYNAMIC'!AV19&amp;'INPUT IP=BINDING,PPPOE,DYNAMIC'!E18&amp;'INPUT IP=BINDING,PPPOE,DYNAMIC'!AV19&amp;'INPUT IP=BINDING,PPPOE,DYNAMIC'!F18&amp;'INPUT IP=BINDING,PPPOE,DYNAMIC'!AV19&amp;'INPUT IP=BINDING,PPPOE,DYNAMIC'!G18</f>
        <v>192.168.4.6</v>
      </c>
      <c r="C104" s="24" t="s">
        <v>158</v>
      </c>
      <c r="D104" s="24"/>
      <c r="E104" s="24"/>
      <c r="F104" s="24"/>
      <c r="G104" s="24"/>
      <c r="I104" s="24"/>
      <c r="J104" s="35" t="str">
        <f t="shared" si="3"/>
        <v xml:space="preserve">    "up-hotspot/clien-192.168.4.6" parent="CLIEN RUMAHAN UPLUAD" queue=\</v>
      </c>
      <c r="K104" s="65"/>
    </row>
    <row r="105" spans="1:11" ht="15.75" thickBot="1" x14ac:dyDescent="0.3">
      <c r="A105" s="37" t="s">
        <v>155</v>
      </c>
      <c r="B105" s="37"/>
      <c r="C105" s="37"/>
      <c r="D105" s="37"/>
      <c r="E105" s="37"/>
      <c r="F105" s="37"/>
      <c r="G105" s="37"/>
      <c r="H105" s="37"/>
      <c r="I105" s="37"/>
      <c r="J105" s="38" t="str">
        <f t="shared" si="3"/>
        <v xml:space="preserve">    pcq-upload-default </v>
      </c>
      <c r="K105" s="65"/>
    </row>
    <row r="106" spans="1:11" x14ac:dyDescent="0.25">
      <c r="A106" s="40"/>
      <c r="B106" s="34"/>
      <c r="C106" s="24"/>
      <c r="D106" s="24"/>
      <c r="E106" s="24"/>
      <c r="F106" s="24"/>
      <c r="G106" s="24"/>
      <c r="I106" s="24"/>
      <c r="J106" s="32" t="str">
        <f t="shared" si="3"/>
        <v/>
      </c>
      <c r="K106" s="66">
        <v>5</v>
      </c>
    </row>
    <row r="107" spans="1:11" x14ac:dyDescent="0.25">
      <c r="A107" s="40" t="s">
        <v>64</v>
      </c>
      <c r="B107" s="24"/>
      <c r="C107" s="24"/>
      <c r="D107" s="24"/>
      <c r="E107" s="24"/>
      <c r="F107" s="24"/>
      <c r="G107" s="24"/>
      <c r="I107" s="24"/>
      <c r="J107" s="35" t="str">
        <f t="shared" si="3"/>
        <v>/ip firewall address-list</v>
      </c>
      <c r="K107" s="67"/>
    </row>
    <row r="108" spans="1:11" x14ac:dyDescent="0.25">
      <c r="A108" s="40" t="s">
        <v>107</v>
      </c>
      <c r="B108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08" s="24" t="s">
        <v>131</v>
      </c>
      <c r="D108" s="24"/>
      <c r="E108" s="24"/>
      <c r="F108" s="24"/>
      <c r="G108" s="24"/>
      <c r="I108" s="24"/>
      <c r="J108" s="35" t="str">
        <f t="shared" si="3"/>
        <v>add address="192.168.4.7" list="IP LOCAL" }</v>
      </c>
      <c r="K108" s="67"/>
    </row>
    <row r="109" spans="1:11" x14ac:dyDescent="0.25">
      <c r="A109" s="40" t="s">
        <v>0</v>
      </c>
      <c r="B109" s="24"/>
      <c r="C109" s="24"/>
      <c r="D109" s="24"/>
      <c r="E109" s="24"/>
      <c r="F109" s="24"/>
      <c r="G109" s="24"/>
      <c r="I109" s="24"/>
      <c r="J109" s="35" t="str">
        <f t="shared" si="3"/>
        <v>/ip firewall mangle</v>
      </c>
      <c r="K109" s="67"/>
    </row>
    <row r="110" spans="1:11" x14ac:dyDescent="0.25">
      <c r="A110" s="40" t="s">
        <v>132</v>
      </c>
      <c r="B110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10" s="24" t="s">
        <v>133</v>
      </c>
      <c r="D110" s="24"/>
      <c r="E110" s="24"/>
      <c r="F110" s="24"/>
      <c r="G110" s="24"/>
      <c r="I110" s="24"/>
      <c r="J110" s="35" t="str">
        <f t="shared" si="3"/>
        <v>add action=mark-packet chain="down-hotspot/clien-192.168.4.7" comment=\</v>
      </c>
      <c r="K110" s="67"/>
    </row>
    <row r="111" spans="1:11" x14ac:dyDescent="0.25">
      <c r="A111" s="40" t="s">
        <v>134</v>
      </c>
      <c r="B111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11" s="24" t="s">
        <v>135</v>
      </c>
      <c r="D111" s="24"/>
      <c r="E111" s="24"/>
      <c r="F111" s="24"/>
      <c r="G111" s="24"/>
      <c r="I111" s="24"/>
      <c r="J111" s="35" t="str">
        <f t="shared" si="3"/>
        <v xml:space="preserve">    "down-hotspot/clien-192.168.4.7" connection-mark=\</v>
      </c>
      <c r="K111" s="67"/>
    </row>
    <row r="112" spans="1:11" x14ac:dyDescent="0.25">
      <c r="A112" s="40" t="s">
        <v>88</v>
      </c>
      <c r="B112" s="24"/>
      <c r="C112" s="24"/>
      <c r="D112" s="24"/>
      <c r="E112" s="24"/>
      <c r="F112" s="24"/>
      <c r="G112" s="24"/>
      <c r="I112" s="24"/>
      <c r="J112" s="35" t="str">
        <f t="shared" si="3"/>
        <v xml:space="preserve">    "!PORT SELAIN PORT UMUM ( KONEKSI BERAT )" new-packet-mark=\</v>
      </c>
      <c r="K112" s="67"/>
    </row>
    <row r="113" spans="1:11" x14ac:dyDescent="0.25">
      <c r="A113" s="40" t="s">
        <v>134</v>
      </c>
      <c r="B113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13" s="24" t="s">
        <v>136</v>
      </c>
      <c r="D113" s="24"/>
      <c r="E113" s="24"/>
      <c r="F113" s="24"/>
      <c r="G113" s="24"/>
      <c r="I113" s="24"/>
      <c r="J113" s="35" t="str">
        <f t="shared" si="3"/>
        <v xml:space="preserve">    "down-hotspot/clien-192.168.4.7" passthrough=yes </v>
      </c>
      <c r="K113" s="67"/>
    </row>
    <row r="114" spans="1:11" x14ac:dyDescent="0.25">
      <c r="A114" s="40" t="s">
        <v>90</v>
      </c>
      <c r="B114" s="24"/>
      <c r="C114" s="24"/>
      <c r="D114" s="24"/>
      <c r="E114" s="24"/>
      <c r="F114" s="24"/>
      <c r="G114" s="24"/>
      <c r="I114" s="24"/>
      <c r="J114" s="35" t="str">
        <f t="shared" si="3"/>
        <v>add action=jump chain=forward connection-mark=\</v>
      </c>
      <c r="K114" s="67"/>
    </row>
    <row r="115" spans="1:11" x14ac:dyDescent="0.25">
      <c r="A115" s="40" t="s">
        <v>137</v>
      </c>
      <c r="B115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15" s="24" t="s">
        <v>138</v>
      </c>
      <c r="D115" s="24"/>
      <c r="E115" s="24"/>
      <c r="F115" s="24"/>
      <c r="G115" s="24"/>
      <c r="I115" s="24"/>
      <c r="J115" s="35" t="str">
        <f t="shared" si="3"/>
        <v xml:space="preserve">    "!PORT SELAIN PORT UMUM ( GAME )" dst-address="192.168.4.7" in-interface=\</v>
      </c>
      <c r="K115" s="67"/>
    </row>
    <row r="116" spans="1:11" x14ac:dyDescent="0.25">
      <c r="A116" s="40" t="s">
        <v>139</v>
      </c>
      <c r="B116" s="24" t="str">
        <f>'INPUT IP=BINDING,PPPOE,DYNAMIC'!C3</f>
        <v>ether1-INTERNET</v>
      </c>
      <c r="C116" s="24" t="s">
        <v>140</v>
      </c>
      <c r="D116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E116" s="24" t="s">
        <v>141</v>
      </c>
      <c r="F116" s="24"/>
      <c r="G116" s="24"/>
      <c r="I116" s="24"/>
      <c r="J116" s="35" t="str">
        <f t="shared" si="3"/>
        <v xml:space="preserve">    ether1-INTERNET jump-target="down-hotspot/clien-192.168.4.7"</v>
      </c>
      <c r="K116" s="67"/>
    </row>
    <row r="117" spans="1:11" x14ac:dyDescent="0.25">
      <c r="A117" s="40" t="s">
        <v>142</v>
      </c>
      <c r="B117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17" s="24" t="s">
        <v>133</v>
      </c>
      <c r="D117" s="24"/>
      <c r="E117" s="24"/>
      <c r="F117" s="24"/>
      <c r="G117" s="24"/>
      <c r="I117" s="24"/>
      <c r="J117" s="35" t="str">
        <f t="shared" si="3"/>
        <v>add action=mark-packet chain="up-hotspot/clien-192.168.4.7" comment=\</v>
      </c>
      <c r="K117" s="67"/>
    </row>
    <row r="118" spans="1:11" x14ac:dyDescent="0.25">
      <c r="A118" s="40" t="s">
        <v>143</v>
      </c>
      <c r="B118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18" s="24" t="s">
        <v>135</v>
      </c>
      <c r="D118" s="24"/>
      <c r="E118" s="24"/>
      <c r="F118" s="24"/>
      <c r="G118" s="24"/>
      <c r="I118" s="24"/>
      <c r="J118" s="35" t="str">
        <f t="shared" si="3"/>
        <v xml:space="preserve">    "up-hotspot/clien-192.168.4.7" connection-mark=\</v>
      </c>
      <c r="K118" s="67"/>
    </row>
    <row r="119" spans="1:11" x14ac:dyDescent="0.25">
      <c r="A119" s="40" t="s">
        <v>88</v>
      </c>
      <c r="B119" s="24"/>
      <c r="C119" s="24"/>
      <c r="D119" s="24"/>
      <c r="E119" s="24"/>
      <c r="F119" s="24"/>
      <c r="G119" s="24"/>
      <c r="I119" s="24"/>
      <c r="J119" s="35" t="str">
        <f t="shared" si="3"/>
        <v xml:space="preserve">    "!PORT SELAIN PORT UMUM ( KONEKSI BERAT )" new-packet-mark=\</v>
      </c>
      <c r="K119" s="67"/>
    </row>
    <row r="120" spans="1:11" x14ac:dyDescent="0.25">
      <c r="A120" s="40" t="s">
        <v>143</v>
      </c>
      <c r="B120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20" s="24" t="s">
        <v>144</v>
      </c>
      <c r="D120" s="24"/>
      <c r="E120" s="24"/>
      <c r="F120" s="24"/>
      <c r="G120" s="24"/>
      <c r="I120" s="24"/>
      <c r="J120" s="35" t="str">
        <f t="shared" si="3"/>
        <v xml:space="preserve">    "up-hotspot/clien-192.168.4.7" passthrough=yes</v>
      </c>
      <c r="K120" s="67"/>
    </row>
    <row r="121" spans="1:11" x14ac:dyDescent="0.25">
      <c r="A121" s="40" t="s">
        <v>90</v>
      </c>
      <c r="B121" s="24"/>
      <c r="C121" s="24"/>
      <c r="D121" s="24"/>
      <c r="E121" s="24"/>
      <c r="F121" s="24"/>
      <c r="G121" s="24"/>
      <c r="I121" s="24"/>
      <c r="J121" s="35" t="str">
        <f t="shared" si="3"/>
        <v>add action=jump chain=forward connection-mark=\</v>
      </c>
      <c r="K121" s="67"/>
    </row>
    <row r="122" spans="1:11" x14ac:dyDescent="0.25">
      <c r="A122" s="40" t="s">
        <v>145</v>
      </c>
      <c r="B122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22" s="24" t="s">
        <v>146</v>
      </c>
      <c r="D122" s="24"/>
      <c r="E122" s="24"/>
      <c r="F122" s="24"/>
      <c r="G122" s="24"/>
      <c r="I122" s="24"/>
      <c r="J122" s="35" t="str">
        <f t="shared" si="3"/>
        <v xml:space="preserve">    "!PORT SELAIN PORT UMUM ( GAME )" jump-target="up-hotspot/clien-192.168.4.7" \</v>
      </c>
      <c r="K122" s="67"/>
    </row>
    <row r="123" spans="1:11" x14ac:dyDescent="0.25">
      <c r="A123" s="40" t="s">
        <v>98</v>
      </c>
      <c r="B123" s="24" t="str">
        <f>'INPUT IP=BINDING,PPPOE,DYNAMIC'!C3</f>
        <v>ether1-INTERNET</v>
      </c>
      <c r="C123" s="24" t="s">
        <v>147</v>
      </c>
      <c r="D123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E123" s="24" t="s">
        <v>148</v>
      </c>
      <c r="F123" s="24"/>
      <c r="G123" s="24"/>
      <c r="I123" s="24"/>
      <c r="J123" s="35" t="str">
        <f t="shared" si="3"/>
        <v xml:space="preserve">    out-interface=ether1-INTERNET src-address="192.168.4.7" }</v>
      </c>
      <c r="K123" s="67"/>
    </row>
    <row r="124" spans="1:11" x14ac:dyDescent="0.25">
      <c r="A124" s="40"/>
      <c r="B124" s="24"/>
      <c r="C124" s="24"/>
      <c r="D124" s="24"/>
      <c r="E124" s="24"/>
      <c r="F124" s="24" t="s">
        <v>156</v>
      </c>
      <c r="G124" s="24"/>
      <c r="I124" s="24"/>
      <c r="J124" s="35" t="str">
        <f t="shared" si="3"/>
        <v/>
      </c>
      <c r="K124" s="67"/>
    </row>
    <row r="125" spans="1:11" x14ac:dyDescent="0.25">
      <c r="A125" s="40" t="s">
        <v>43</v>
      </c>
      <c r="B125" s="24"/>
      <c r="C125" s="24"/>
      <c r="D125" s="24"/>
      <c r="E125" s="24"/>
      <c r="F125" s="24"/>
      <c r="G125" s="24"/>
      <c r="I125" s="24"/>
      <c r="J125" s="35" t="str">
        <f t="shared" si="3"/>
        <v>/queue tree</v>
      </c>
      <c r="K125" s="67"/>
    </row>
    <row r="126" spans="1:11" x14ac:dyDescent="0.25">
      <c r="A126" s="40" t="s">
        <v>149</v>
      </c>
      <c r="B126" s="24" t="str">
        <f>'INPUT IP=BINDING,PPPOE,DYNAMIC'!AP23</f>
        <v>80K</v>
      </c>
      <c r="C126" s="24" t="s">
        <v>150</v>
      </c>
      <c r="D126" s="24" t="str">
        <f>'INPUT IP=BINDING,PPPOE,DYNAMIC'!AQ23</f>
        <v>2M</v>
      </c>
      <c r="E126" s="24" t="s">
        <v>151</v>
      </c>
      <c r="F126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G126" s="24" t="s">
        <v>152</v>
      </c>
      <c r="H126" s="24" t="str">
        <f>'INPUT IP=BINDING,PPPOE,DYNAMIC'!B23</f>
        <v>aldi PPPOE</v>
      </c>
      <c r="I126" s="24" t="s">
        <v>153</v>
      </c>
      <c r="J126" s="35" t="str">
        <f t="shared" si="3"/>
        <v>add limit-at=80K max-limit=2M name="down-hotspot/clien-192.168.4.7-aldi PPPOE" packet-mark=\</v>
      </c>
      <c r="K126" s="67"/>
    </row>
    <row r="127" spans="1:11" x14ac:dyDescent="0.25">
      <c r="A127" s="40" t="s">
        <v>134</v>
      </c>
      <c r="B127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27" s="24" t="s">
        <v>157</v>
      </c>
      <c r="D127" s="24"/>
      <c r="E127" s="24"/>
      <c r="F127" s="24"/>
      <c r="G127" s="24"/>
      <c r="I127" s="24"/>
      <c r="J127" s="35" t="str">
        <f t="shared" si="3"/>
        <v xml:space="preserve">    "down-hotspot/clien-192.168.4.7" parent="CLIEN RUMAHAN DOWN" queue=\</v>
      </c>
      <c r="K127" s="67"/>
    </row>
    <row r="128" spans="1:11" x14ac:dyDescent="0.25">
      <c r="A128" s="40" t="s">
        <v>45</v>
      </c>
      <c r="B128" s="24"/>
      <c r="C128" s="24"/>
      <c r="D128" s="24"/>
      <c r="E128" s="24"/>
      <c r="F128" s="24"/>
      <c r="G128" s="24"/>
      <c r="I128" s="24"/>
      <c r="J128" s="35" t="str">
        <f t="shared" si="3"/>
        <v xml:space="preserve">    pcq-download-default</v>
      </c>
      <c r="K128" s="67"/>
    </row>
    <row r="129" spans="1:11" x14ac:dyDescent="0.25">
      <c r="A129" s="40" t="s">
        <v>149</v>
      </c>
      <c r="B129" s="24" t="str">
        <f>'INPUT IP=BINDING,PPPOE,DYNAMIC'!AS23</f>
        <v>90K</v>
      </c>
      <c r="C129" s="24" t="s">
        <v>150</v>
      </c>
      <c r="D129" s="24" t="str">
        <f>'INPUT IP=BINDING,PPPOE,DYNAMIC'!AT23</f>
        <v>1M</v>
      </c>
      <c r="E129" s="24" t="s">
        <v>154</v>
      </c>
      <c r="F129" s="24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G129" s="24" t="s">
        <v>152</v>
      </c>
      <c r="H129" s="24" t="str">
        <f>'INPUT IP=BINDING,PPPOE,DYNAMIC'!B23</f>
        <v>aldi PPPOE</v>
      </c>
      <c r="I129" s="24" t="s">
        <v>153</v>
      </c>
      <c r="J129" s="35" t="str">
        <f t="shared" si="3"/>
        <v>add limit-at=90K max-limit=1M name="up-hotspot/clien-192.168.4.7-aldi PPPOE" packet-mark=\</v>
      </c>
      <c r="K129" s="67"/>
    </row>
    <row r="130" spans="1:11" x14ac:dyDescent="0.25">
      <c r="A130" s="41" t="s">
        <v>143</v>
      </c>
      <c r="B130" s="42" t="str">
        <f>'INPUT IP=BINDING,PPPOE,DYNAMIC'!D22&amp;'INPUT IP=BINDING,PPPOE,DYNAMIC'!AV23&amp;'INPUT IP=BINDING,PPPOE,DYNAMIC'!E22&amp;'INPUT IP=BINDING,PPPOE,DYNAMIC'!AV23&amp;'INPUT IP=BINDING,PPPOE,DYNAMIC'!F22&amp;'INPUT IP=BINDING,PPPOE,DYNAMIC'!AV23&amp;'INPUT IP=BINDING,PPPOE,DYNAMIC'!G22</f>
        <v>192.168.4.7</v>
      </c>
      <c r="C130" s="42" t="s">
        <v>158</v>
      </c>
      <c r="D130" s="42"/>
      <c r="E130" s="42"/>
      <c r="F130" s="42"/>
      <c r="G130" s="42"/>
      <c r="H130" s="42"/>
      <c r="I130" s="42"/>
      <c r="J130" s="35" t="str">
        <f t="shared" ref="J130:J132" si="4">A130&amp;B130&amp;C130&amp;D130&amp;E130&amp;F130&amp;G130&amp;H130&amp;I130</f>
        <v xml:space="preserve">    "up-hotspot/clien-192.168.4.7" parent="CLIEN RUMAHAN UPLUAD" queue=\</v>
      </c>
      <c r="K130" s="67"/>
    </row>
    <row r="131" spans="1:11" x14ac:dyDescent="0.25">
      <c r="A131" t="s">
        <v>155</v>
      </c>
      <c r="J131" s="35" t="str">
        <f t="shared" si="4"/>
        <v xml:space="preserve">    pcq-upload-default </v>
      </c>
      <c r="K131" s="67"/>
    </row>
    <row r="132" spans="1:11" ht="15.75" thickBot="1" x14ac:dyDescent="0.3">
      <c r="J132" s="38" t="str">
        <f t="shared" si="4"/>
        <v/>
      </c>
      <c r="K132" s="68"/>
    </row>
    <row r="133" spans="1:11" x14ac:dyDescent="0.25">
      <c r="J133" s="24"/>
    </row>
    <row r="134" spans="1:11" x14ac:dyDescent="0.25">
      <c r="J134" s="24"/>
    </row>
    <row r="135" spans="1:11" x14ac:dyDescent="0.25">
      <c r="J135" s="24"/>
    </row>
  </sheetData>
  <sheetProtection password="FE4E" sheet="1" objects="1" scenarios="1"/>
  <mergeCells count="5">
    <mergeCell ref="K1:K26"/>
    <mergeCell ref="K27:K51"/>
    <mergeCell ref="K52:K78"/>
    <mergeCell ref="K79:K105"/>
    <mergeCell ref="K106:K1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INPUT1 SETTINGAN</vt:lpstr>
      <vt:lpstr>OUTPUT1 SETTINGAN</vt:lpstr>
      <vt:lpstr>INPUT IP GLOBAL HOTSPOT</vt:lpstr>
      <vt:lpstr>OUTPUT IP GLOBAL HOTSPOT</vt:lpstr>
      <vt:lpstr>INPUT IP=BINDING,PPPOE,DYNAMIC</vt:lpstr>
      <vt:lpstr>OUTPUT IP=BINDING,PPPOE,DYNAMIC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 mulya</dc:creator>
  <cp:lastModifiedBy>rizal akbar</cp:lastModifiedBy>
  <dcterms:created xsi:type="dcterms:W3CDTF">2019-01-17T03:52:11Z</dcterms:created>
  <dcterms:modified xsi:type="dcterms:W3CDTF">2019-05-06T20:14:07Z</dcterms:modified>
</cp:coreProperties>
</file>