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UGBYMILANO\SVILUPPO\RUGBYMi_INTRA_V_3_1_DX_21_1\INTRA\App_Data\"/>
    </mc:Choice>
  </mc:AlternateContent>
  <xr:revisionPtr revIDLastSave="0" documentId="13_ncr:1_{A215446B-4FA4-4039-BFFE-549409460ED4}" xr6:coauthVersionLast="47" xr6:coauthVersionMax="47" xr10:uidLastSave="{00000000-0000-0000-0000-000000000000}"/>
  <bookViews>
    <workbookView xWindow="-120" yWindow="-120" windowWidth="29040" windowHeight="15840" xr2:uid="{3318AA01-D874-44BF-AC6E-0A164F988F48}"/>
  </bookViews>
  <sheets>
    <sheet name="Foglio1" sheetId="1" r:id="rId1"/>
  </sheets>
  <definedNames>
    <definedName name="DETAILRANGE" localSheetId="0">Foglio1!$A$3:$AC$3</definedName>
    <definedName name="HEADERRANGE" localSheetId="0">Foglio1!$A$1:$AC$2</definedName>
    <definedName name="MAILMERGEMODE">"OneWorksheet"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T3" i="1"/>
  <c r="R3" i="1"/>
  <c r="S3" i="1"/>
  <c r="B3" i="1"/>
  <c r="L3" i="1"/>
  <c r="J3" i="1"/>
  <c r="I3" i="1"/>
  <c r="E3" i="1"/>
  <c r="K3" i="1"/>
  <c r="AC3" i="1"/>
  <c r="AB3" i="1"/>
  <c r="AA3" i="1"/>
  <c r="Z3" i="1"/>
  <c r="G3" i="1"/>
  <c r="Y3" i="1"/>
  <c r="X3" i="1"/>
  <c r="W3" i="1"/>
  <c r="V3" i="1"/>
  <c r="Q3" i="1"/>
  <c r="P3" i="1"/>
  <c r="O3" i="1"/>
  <c r="N3" i="1"/>
  <c r="M3" i="1"/>
  <c r="H3" i="1"/>
  <c r="F3" i="1"/>
  <c r="D3" i="1"/>
  <c r="C3" i="1"/>
  <c r="A3" i="1"/>
</calcChain>
</file>

<file path=xl/sharedStrings.xml><?xml version="1.0" encoding="utf-8"?>
<sst xmlns="http://schemas.openxmlformats.org/spreadsheetml/2006/main" count="35" uniqueCount="30">
  <si>
    <t>Numero ordine</t>
  </si>
  <si>
    <t>Data ordine</t>
  </si>
  <si>
    <t>Tipo pagamento</t>
  </si>
  <si>
    <t>Esito</t>
  </si>
  <si>
    <t>Data pagamento</t>
  </si>
  <si>
    <t>Articolo</t>
  </si>
  <si>
    <t>Nome Atleta</t>
  </si>
  <si>
    <t>Codice fiscale atleta</t>
  </si>
  <si>
    <t>Data di nascita</t>
  </si>
  <si>
    <t>Città di nascita</t>
  </si>
  <si>
    <t>Provincia</t>
  </si>
  <si>
    <t>Nome Genitore</t>
  </si>
  <si>
    <t>Codice fiscale genitore</t>
  </si>
  <si>
    <t>Email</t>
  </si>
  <si>
    <t>Numero di telefono</t>
  </si>
  <si>
    <t>Detrazione</t>
  </si>
  <si>
    <t>Genitore Detrazione</t>
  </si>
  <si>
    <t>Codifce fiscale</t>
  </si>
  <si>
    <t>Totale ordine</t>
  </si>
  <si>
    <t>Costo netto articolo</t>
  </si>
  <si>
    <t>Sconto applicato</t>
  </si>
  <si>
    <t>Costo netto opzione</t>
  </si>
  <si>
    <t>Ordine</t>
  </si>
  <si>
    <t>Atleta</t>
  </si>
  <si>
    <t>Genitore</t>
  </si>
  <si>
    <t>Articolo Opzionale</t>
  </si>
  <si>
    <t>Residenza</t>
  </si>
  <si>
    <t>indirizzo</t>
  </si>
  <si>
    <t>Cumune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</si>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</sst>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0" fontId="1" fillId="7" borderId="0" xfId="0" applyFont="1" applyFill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0CC2-4244-45F8-B638-05FD83E766E8}">
  <dimension ref="A1:AF3"/>
  <sheetViews>
    <sheetView tabSelected="1" topLeftCell="F1" workbookViewId="0">
      <selection activeCell="N11" sqref="N11"/>
    </sheetView>
  </sheetViews>
  <sheetFormatPr defaultColWidth="24.42578125" defaultRowHeight="15" x14ac:dyDescent="0.25"/>
  <cols>
    <col min="1" max="1" width="14.7109375" style="7" bestFit="1" customWidth="1"/>
    <col min="2" max="2" width="14.7109375" style="7" customWidth="1"/>
    <col min="3" max="3" width="11.28515625" style="7" bestFit="1" customWidth="1"/>
    <col min="4" max="4" width="15.42578125" style="9" bestFit="1" customWidth="1"/>
    <col min="5" max="5" width="12.85546875" style="10" bestFit="1" customWidth="1"/>
    <col min="6" max="6" width="8.5703125" style="9" bestFit="1" customWidth="1"/>
    <col min="7" max="7" width="15.5703125" style="9" bestFit="1" customWidth="1"/>
    <col min="8" max="8" width="8.5703125" style="9" bestFit="1" customWidth="1"/>
    <col min="9" max="9" width="18.7109375" style="10" bestFit="1" customWidth="1"/>
    <col min="10" max="10" width="15.7109375" style="9" bestFit="1" customWidth="1"/>
    <col min="11" max="11" width="8.5703125" style="7" bestFit="1" customWidth="1"/>
    <col min="12" max="12" width="19.140625" style="10" bestFit="1" customWidth="1"/>
    <col min="13" max="13" width="12.28515625" style="9" bestFit="1" customWidth="1"/>
    <col min="14" max="14" width="19" style="9" bestFit="1" customWidth="1"/>
    <col min="15" max="15" width="13.85546875" style="9" bestFit="1" customWidth="1"/>
    <col min="16" max="16" width="14" style="9" bestFit="1" customWidth="1"/>
    <col min="17" max="17" width="9.140625" style="9" bestFit="1" customWidth="1"/>
    <col min="18" max="21" width="9.140625" style="9" customWidth="1"/>
    <col min="22" max="22" width="15" style="9" bestFit="1" customWidth="1"/>
    <col min="23" max="23" width="21.5703125" style="7" bestFit="1" customWidth="1"/>
    <col min="24" max="24" width="8.5703125" style="7" bestFit="1" customWidth="1"/>
    <col min="25" max="25" width="18.85546875" style="7" bestFit="1" customWidth="1"/>
    <col min="26" max="26" width="10.7109375" style="7" bestFit="1" customWidth="1"/>
    <col min="27" max="27" width="19.42578125" style="7" bestFit="1" customWidth="1"/>
    <col min="28" max="28" width="14" style="7" bestFit="1" customWidth="1"/>
    <col min="29" max="29" width="8.5703125" style="7" bestFit="1" customWidth="1"/>
    <col min="30" max="16384" width="24.42578125" style="7"/>
  </cols>
  <sheetData>
    <row r="1" spans="1:32" x14ac:dyDescent="0.25">
      <c r="A1" s="1" t="s">
        <v>22</v>
      </c>
      <c r="B1" s="1"/>
      <c r="C1" s="1"/>
      <c r="D1" s="1"/>
      <c r="E1" s="2"/>
      <c r="F1" s="1"/>
      <c r="G1" s="1"/>
      <c r="H1" s="3" t="s">
        <v>5</v>
      </c>
      <c r="I1" s="11"/>
      <c r="J1" s="3"/>
      <c r="K1" s="3"/>
      <c r="L1" s="11"/>
      <c r="M1" s="4" t="s">
        <v>23</v>
      </c>
      <c r="N1" s="4"/>
      <c r="O1" s="4"/>
      <c r="P1" s="4"/>
      <c r="Q1" s="4"/>
      <c r="R1" s="15" t="s">
        <v>26</v>
      </c>
      <c r="S1" s="15"/>
      <c r="T1" s="15"/>
      <c r="U1" s="15"/>
      <c r="V1" s="5" t="s">
        <v>24</v>
      </c>
      <c r="W1" s="5"/>
      <c r="X1" s="5"/>
      <c r="Y1" s="5"/>
      <c r="Z1" s="6" t="s">
        <v>15</v>
      </c>
      <c r="AA1" s="6"/>
      <c r="AB1" s="6"/>
      <c r="AC1" s="6"/>
    </row>
    <row r="2" spans="1:32" x14ac:dyDescent="0.25">
      <c r="A2" s="1" t="s">
        <v>0</v>
      </c>
      <c r="B2" s="4" t="s">
        <v>6</v>
      </c>
      <c r="C2" s="1" t="s">
        <v>1</v>
      </c>
      <c r="D2" s="1" t="s">
        <v>2</v>
      </c>
      <c r="E2" s="13" t="s">
        <v>18</v>
      </c>
      <c r="F2" s="1" t="s">
        <v>3</v>
      </c>
      <c r="G2" s="1" t="s">
        <v>4</v>
      </c>
      <c r="H2" s="3" t="s">
        <v>5</v>
      </c>
      <c r="I2" s="12" t="s">
        <v>19</v>
      </c>
      <c r="J2" s="3" t="s">
        <v>20</v>
      </c>
      <c r="K2" s="3" t="s">
        <v>25</v>
      </c>
      <c r="L2" s="12" t="s">
        <v>21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15" t="s">
        <v>27</v>
      </c>
      <c r="S2" s="15" t="s">
        <v>28</v>
      </c>
      <c r="T2" s="15" t="s">
        <v>29</v>
      </c>
      <c r="U2" s="15" t="s">
        <v>10</v>
      </c>
      <c r="V2" s="5" t="s">
        <v>11</v>
      </c>
      <c r="W2" s="5" t="s">
        <v>12</v>
      </c>
      <c r="X2" s="5" t="s">
        <v>13</v>
      </c>
      <c r="Y2" s="5" t="s">
        <v>14</v>
      </c>
      <c r="Z2" s="6" t="s">
        <v>15</v>
      </c>
      <c r="AA2" s="6" t="s">
        <v>16</v>
      </c>
      <c r="AB2" s="6" t="s">
        <v>17</v>
      </c>
      <c r="AC2" s="6" t="s">
        <v>13</v>
      </c>
      <c r="AF2" s="8"/>
    </row>
    <row r="3" spans="1:32" x14ac:dyDescent="0.25">
      <c r="A3" s="7" t="e">
        <f ca="1">FIELD("NOrdine")</f>
        <v>#NAME?</v>
      </c>
      <c r="B3" s="7" t="e">
        <f ca="1">FIELD("NomeAtleta")</f>
        <v>#NAME?</v>
      </c>
      <c r="C3" s="7" t="e">
        <f ca="1">FIELD("DataOrdine")</f>
        <v>#NAME?</v>
      </c>
      <c r="D3" s="7" t="e">
        <f ca="1">FIELD("TipoPagamento")</f>
        <v>#NAME?</v>
      </c>
      <c r="E3" s="14" t="e">
        <f ca="1">FIELD("Totale")</f>
        <v>#NAME?</v>
      </c>
      <c r="F3" s="7" t="e">
        <f ca="1">FIELD("Esito")</f>
        <v>#NAME?</v>
      </c>
      <c r="G3" s="7" t="e">
        <f ca="1">FIELD("DataRicevimentoPagamento")</f>
        <v>#NAME?</v>
      </c>
      <c r="H3" s="7" t="e">
        <f ca="1">FIELD("CodArt")</f>
        <v>#NAME?</v>
      </c>
      <c r="I3" s="14" t="e">
        <f ca="1">FIELD("CostoArticolo")</f>
        <v>#NAME?</v>
      </c>
      <c r="J3" s="7" t="e">
        <f ca="1">FIELD("ScontoApplicato")</f>
        <v>#NAME?</v>
      </c>
      <c r="K3" s="7" t="e">
        <f ca="1">FIELD("Opzione")</f>
        <v>#NAME?</v>
      </c>
      <c r="L3" s="14" t="e">
        <f ca="1">FIELD("CostoOpzione")</f>
        <v>#NAME?</v>
      </c>
      <c r="M3" s="7" t="e">
        <f ca="1">FIELD("NomeAtleta")</f>
        <v>#NAME?</v>
      </c>
      <c r="N3" s="7" t="e">
        <f ca="1">FIELD("CodiceFiscaleAtleta")</f>
        <v>#NAME?</v>
      </c>
      <c r="O3" s="7" t="e">
        <f ca="1">FIELD("DataNascitaAtleta")</f>
        <v>#NAME?</v>
      </c>
      <c r="P3" s="7" t="e">
        <f ca="1">FIELD("CittaNascitaAtleta")</f>
        <v>#NAME?</v>
      </c>
      <c r="Q3" s="7" t="e">
        <f ca="1">FIELD("ProvinciaNascitaAtleta")</f>
        <v>#NAME?</v>
      </c>
      <c r="R3" s="7" t="e">
        <f ca="1">FIELD("Indirizzo_Residenza")</f>
        <v>#NAME?</v>
      </c>
      <c r="S3" s="7" t="e">
        <f ca="1">FIELD("Comune_Residenza")</f>
        <v>#NAME?</v>
      </c>
      <c r="T3" s="7" t="e">
        <f ca="1">FIELD("CAP_Residenza")</f>
        <v>#NAME?</v>
      </c>
      <c r="U3" s="7" t="e">
        <f ca="1">FIELD("Provincia_Residenza")</f>
        <v>#NAME?</v>
      </c>
      <c r="V3" s="7" t="e">
        <f ca="1">FIELD("NomeGenitore")</f>
        <v>#NAME?</v>
      </c>
      <c r="W3" s="7" t="e">
        <f ca="1">FIELD("CodiceFiscaleGenitore")</f>
        <v>#NAME?</v>
      </c>
      <c r="X3" s="7" t="e">
        <f ca="1">FIELD("Email")</f>
        <v>#NAME?</v>
      </c>
      <c r="Y3" s="7" t="e">
        <f ca="1">FIELD("NTelefono")</f>
        <v>#NAME?</v>
      </c>
      <c r="Z3" s="7" t="e">
        <f ca="1">FIELD("Detrazione")</f>
        <v>#NAME?</v>
      </c>
      <c r="AA3" s="7" t="e">
        <f ca="1">FIELD("GenitoreDetrazione")</f>
        <v>#NAME?</v>
      </c>
      <c r="AB3" s="7" t="e">
        <f ca="1">FIELD("DetrazioneCF")</f>
        <v>#NAME?</v>
      </c>
      <c r="AC3" s="7" t="e">
        <f ca="1">FIELD("DetrazioneEmail")</f>
        <v>#NAME?</v>
      </c>
      <c r="AF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Foglio1!DETAILRANGE</vt:lpstr>
      <vt:lpstr>Foglio1!HEADERRANGE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De Benedittis</dc:creator>
  <cp:lastModifiedBy>Simone De Benedittis</cp:lastModifiedBy>
  <cp:lastPrinted>2022-02-28T12:04:46Z</cp:lastPrinted>
  <dcterms:created xsi:type="dcterms:W3CDTF">2022-02-22T18:45:27Z</dcterms:created>
  <dcterms:modified xsi:type="dcterms:W3CDTF">2022-05-02T06:56:09Z</dcterms:modified>
</cp:coreProperties>
</file>