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F688F6E-C403-4313-947E-C4875E0BBF07}" xr6:coauthVersionLast="47" xr6:coauthVersionMax="47" xr10:uidLastSave="{00000000-0000-0000-0000-000000000000}"/>
  <bookViews>
    <workbookView xWindow="-120" yWindow="-120" windowWidth="29040" windowHeight="15720" tabRatio="735" firstSheet="1" activeTab="3" xr2:uid="{040F3586-419E-4585-8ACE-6588AD7C95BD}"/>
  </bookViews>
  <sheets>
    <sheet name="SinglePlot" sheetId="30" state="hidden" r:id="rId1"/>
    <sheet name="Null Matrix" sheetId="33" r:id="rId2"/>
    <sheet name="Pair Plots" sheetId="32" r:id="rId3"/>
    <sheet name="Overview" sheetId="27" r:id="rId4"/>
    <sheet name="Penguins" sheetId="25" r:id="rId5"/>
    <sheet name="OG Penguins" sheetId="31" r:id="rId6"/>
  </sheets>
  <functionGroups builtInGroupCount="19"/>
  <definedNames>
    <definedName name="Back">Overview!$D$57</definedName>
    <definedName name="Compiled_Lists" localSheetId="5">'OG Penguins'!$C$71:$C$80</definedName>
    <definedName name="Compiled_Lists" localSheetId="4">Penguins!$C$71:$C$80</definedName>
    <definedName name="Composition" localSheetId="5">'OG Penguins'!$C$25:$C$35</definedName>
    <definedName name="Composition" localSheetId="4">Penguins!$C$25:$C$35</definedName>
    <definedName name="CompositionTable" localSheetId="5">'OG Penguins'!$D$34</definedName>
    <definedName name="CompositionTable" localSheetId="4">Penguins!$D$34</definedName>
    <definedName name="DarkHeader" localSheetId="5">'OG Penguins'!$D$81</definedName>
    <definedName name="DarkHeader" localSheetId="4">Penguins!$D$81</definedName>
    <definedName name="Data_Description" localSheetId="5">'OG Penguins'!$C$9:$C$20</definedName>
    <definedName name="Data_Description" localSheetId="4">Penguins!$C$9:$C$20</definedName>
    <definedName name="Dataframes">Overview!$C$57:$C$60</definedName>
    <definedName name="Debug" localSheetId="3">Overview!$D$9:$E$54</definedName>
    <definedName name="DebugToggle" localSheetId="3">Overview!$B$6</definedName>
    <definedName name="Definitions" localSheetId="5">'OG Penguins'!$D$17:$U$17</definedName>
    <definedName name="Definitions" localSheetId="4">Penguins!$D$17:$K$17</definedName>
    <definedName name="Description" localSheetId="5">'OG Penguins'!$D$9</definedName>
    <definedName name="Description" localSheetId="4">Penguins!$D$9</definedName>
    <definedName name="Dimensions" localSheetId="5">'OG Penguins'!$D$11</definedName>
    <definedName name="Dimensions" localSheetId="4">Penguins!$D$11</definedName>
    <definedName name="Field_Analysis" localSheetId="5">'OG Penguins'!$D$22:$D$80</definedName>
    <definedName name="Field_Analysis" localSheetId="4">Penguins!$D$22:$D$80</definedName>
    <definedName name="Field_Lists" localSheetId="5">'OG Penguins'!$C$60:$C$68</definedName>
    <definedName name="Field_Lists" localSheetId="4">Penguins!$C$60:$C$68</definedName>
    <definedName name="Field_Overview">Overview!$E$64:$E$90</definedName>
    <definedName name="FieldList1" localSheetId="5">'OG Penguins'!$D$60:$U$60</definedName>
    <definedName name="FieldList1" localSheetId="4">Penguins!$D$60:$K$60</definedName>
    <definedName name="FieldList2" localSheetId="5">'OG Penguins'!$D$61:$U$61</definedName>
    <definedName name="FieldList2" localSheetId="4">Penguins!$D$61:$K$61</definedName>
    <definedName name="FieldList3" localSheetId="5">'OG Penguins'!$D$62:$U$62</definedName>
    <definedName name="FieldList3" localSheetId="4">Penguins!$D$62:$K$62</definedName>
    <definedName name="FieldList4" localSheetId="5">'OG Penguins'!$D$63:$U$63</definedName>
    <definedName name="FieldList4" localSheetId="4">Penguins!$D$63:$K$63</definedName>
    <definedName name="FieldList5" localSheetId="5">'OG Penguins'!$D$64:$U$64</definedName>
    <definedName name="FieldList5" localSheetId="4">Penguins!$D$64:$K$64</definedName>
    <definedName name="FieldList6" localSheetId="5">'OG Penguins'!$D$65:$U$65</definedName>
    <definedName name="FieldList6" localSheetId="4">Penguins!$D$65:$K$65</definedName>
    <definedName name="FieldList7" localSheetId="5">'OG Penguins'!$D$66:$U$66</definedName>
    <definedName name="FieldList7" localSheetId="4">Penguins!$D$66:$K$66</definedName>
    <definedName name="FieldList8" localSheetId="5">'OG Penguins'!$D$67:$U$67</definedName>
    <definedName name="FieldList8" localSheetId="4">Penguins!$D$67:$K$67</definedName>
    <definedName name="FieldLists" localSheetId="5">'OG Penguins'!$C$60:$F$67</definedName>
    <definedName name="FieldLists" localSheetId="4">Penguins!$C$60:$F$67</definedName>
    <definedName name="FieldRange" localSheetId="5">'OG Penguins'!$D$81:$U$81</definedName>
    <definedName name="FieldRange" localSheetId="4">Penguins!$D$81:$K$81</definedName>
    <definedName name="Fields">Overview!$C$64:$C$91</definedName>
    <definedName name="FormatRange" localSheetId="5">'OG Penguins'!$F:$F</definedName>
    <definedName name="FormatRange" localSheetId="4">Penguins!$F:$F</definedName>
    <definedName name="Headers" localSheetId="5">'OG Penguins'!$D$21:$U$21</definedName>
    <definedName name="Headers" localSheetId="4">Penguins!$D$21:$K$21</definedName>
    <definedName name="Headers_Start" localSheetId="5">'OG Penguins'!$D$21</definedName>
    <definedName name="Headers_Start" localSheetId="4">Penguins!$D$21</definedName>
    <definedName name="Histogram" localSheetId="5">'OG Penguins'!$D$44</definedName>
    <definedName name="Histogram" localSheetId="4">Penguins!$D$44</definedName>
    <definedName name="LightHeader" localSheetId="5">'OG Penguins'!$C$81</definedName>
    <definedName name="LightHeader" localSheetId="4">Penguins!$C$81</definedName>
    <definedName name="Name" localSheetId="1">'Null Matrix'!$C$4</definedName>
    <definedName name="Name" localSheetId="5">'OG Penguins'!$C$5</definedName>
    <definedName name="Name" localSheetId="3">Overview!$C$4</definedName>
    <definedName name="Name" localSheetId="2">'Pair Plots'!$C$4</definedName>
    <definedName name="Name" localSheetId="4">Penguins!$C$5</definedName>
    <definedName name="Name" localSheetId="0">SinglePlot!$C$4</definedName>
    <definedName name="Notes" localSheetId="5">'OG Penguins'!$D$19:$U$19</definedName>
    <definedName name="Notes" localSheetId="4">Penguins!$D$19:$K$19</definedName>
    <definedName name="Percentiles" localSheetId="5">'OG Penguins'!$C$48:$C$57</definedName>
    <definedName name="Percentiles" localSheetId="4">Penguins!$C$48:$C$57</definedName>
    <definedName name="SerializedLists" localSheetId="5">'OG Penguins'!$D$71:$D$80</definedName>
    <definedName name="SerializedLists" localSheetId="4">Penguins!$D$71:$D$80</definedName>
    <definedName name="SinglePlot" localSheetId="1">'Null Matrix'!$C$10</definedName>
    <definedName name="SinglePlot" localSheetId="2">'Pair Plots'!$C$10</definedName>
    <definedName name="SinglePlot" localSheetId="0">SinglePlot!$C$10</definedName>
    <definedName name="Summary_Stats" localSheetId="5">'OG Penguins'!$C$38:$C$45</definedName>
    <definedName name="Summary_Stats" localSheetId="4">Penguins!$C$38:$C$45</definedName>
    <definedName name="Theme" localSheetId="1">'Null Matrix'!$B$8:$P$8</definedName>
    <definedName name="Theme" localSheetId="5">'OG Penguins'!$B$21:$U$21</definedName>
    <definedName name="Theme" localSheetId="3">Overview!$E$64:$AD$64</definedName>
    <definedName name="Theme" localSheetId="2">'Pair Plots'!$B$8:$P$8</definedName>
    <definedName name="Theme" localSheetId="4">Penguins!$B$21:$K$21</definedName>
    <definedName name="Theme" localSheetId="0">SinglePlot!$B$8:$P$8</definedName>
    <definedName name="Toggles" localSheetId="5">'OG Penguins'!$B$7,'OG Penguins'!$B$23,'OG Penguins'!$B$36,'OG Penguins'!$B$46,'OG Penguins'!$B$58,'OG Penguins'!$B$69</definedName>
    <definedName name="Toggles" localSheetId="4">Penguins!$B$7,Penguins!$B$23,Penguins!$B$36,Penguins!$B$46,Penguins!$B$58,Penguins!$B$69</definedName>
    <definedName name="TopToggle" localSheetId="5">'OG Penguins'!$B$5</definedName>
    <definedName name="TopToggle" localSheetId="4">Penguins!$B$5</definedName>
    <definedName name="Warning" localSheetId="5">'OG Penguins'!$D$1</definedName>
    <definedName name="Warning" localSheetId="4">Penguins!$D$1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9" i="27"/>
  <c r="G77" i="27"/>
  <c r="G85" i="27"/>
  <c r="G70" i="27"/>
  <c r="G78" i="27"/>
  <c r="G86" i="27"/>
  <c r="G71" i="27"/>
  <c r="G79" i="27"/>
  <c r="G87" i="27"/>
  <c r="G67" i="27"/>
  <c r="G83" i="27"/>
  <c r="G76" i="27"/>
  <c r="G72" i="27"/>
  <c r="G80" i="27"/>
  <c r="G88" i="27"/>
  <c r="G65" i="27"/>
  <c r="G73" i="27"/>
  <c r="G81" i="27"/>
  <c r="G89" i="27"/>
  <c r="G66" i="27"/>
  <c r="G74" i="27"/>
  <c r="G82" i="27"/>
  <c r="G90" i="27"/>
  <c r="G75" i="27"/>
  <c r="G68" i="27"/>
  <c r="G84" i="27"/>
  <c r="F68" i="27"/>
  <c r="F76" i="27"/>
  <c r="F84" i="27"/>
  <c r="F72" i="27"/>
  <c r="F80" i="27"/>
  <c r="F88" i="27"/>
  <c r="F65" i="27"/>
  <c r="F73" i="27"/>
  <c r="F81" i="27"/>
  <c r="F89" i="27"/>
  <c r="F66" i="27"/>
  <c r="F74" i="27"/>
  <c r="F82" i="27"/>
  <c r="F90" i="27"/>
  <c r="F67" i="27"/>
  <c r="F75" i="27"/>
  <c r="F83" i="27"/>
  <c r="F69" i="27"/>
  <c r="F77" i="27"/>
  <c r="F85" i="27"/>
  <c r="F70" i="27"/>
  <c r="F78" i="27"/>
  <c r="F86" i="27"/>
  <c r="F71" i="27"/>
  <c r="F79" i="27"/>
  <c r="F87" i="27"/>
  <c r="C68" i="27"/>
  <c r="C76" i="27"/>
  <c r="C84" i="27"/>
  <c r="C69" i="27"/>
  <c r="C77" i="27"/>
  <c r="C85" i="27"/>
  <c r="C70" i="27"/>
  <c r="C78" i="27"/>
  <c r="C86" i="27"/>
  <c r="C71" i="27"/>
  <c r="C79" i="27"/>
  <c r="C87" i="27"/>
  <c r="C75" i="27"/>
  <c r="C72" i="27"/>
  <c r="C80" i="27"/>
  <c r="C88" i="27"/>
  <c r="C65" i="27"/>
  <c r="C73" i="27"/>
  <c r="C81" i="27"/>
  <c r="C89" i="27"/>
  <c r="C66" i="27"/>
  <c r="C74" i="27"/>
  <c r="C82" i="27"/>
  <c r="C90" i="27"/>
  <c r="C67" i="27"/>
  <c r="C83" i="27"/>
  <c r="E59" i="27"/>
  <c r="E58" i="27"/>
  <c r="B3" i="31"/>
  <c r="B3" i="25"/>
  <c r="I59" i="27" l="1"/>
  <c r="I58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<sst xmlns="http://schemas.openxmlformats.org/spreadsheetml/2006/main" count="4261" uniqueCount="372">
  <si>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</si>
  <si>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</si>
  <si>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</si>
  <si>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</si>
  <si>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</si>
  <si>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</si>
  <si>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</si>
  <si>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</si>
  <si>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</si>
  <si>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</si>
  <si>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</si>
  <si>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</si>
  <si>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</si>
  <si>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</si>
  <si>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</si>
  <si>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</si>
  <si>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</si>
  <si>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</si>
  <si>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</si>
  <si>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</si>
  <si>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</si>
  <si>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</si>
  <si>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</si>
  <si>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</si>
  <si>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</si>
  <si>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</si>
  <si>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</si>
  <si>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</si>
  <si>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</si>
  <si>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</si>
  <si>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</si>
  <si>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</si>
  <si>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</si>
  <si>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</si>
  <si>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</si>
  <si>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</si>
  <si>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</si>
  <si>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</si>
  <si>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</si>
  <si>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</si>
  <si>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</si>
  <si>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</si>
  <si>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</si>
  <si>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</si>
  <si>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</si>
  <si>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</si>
  <si>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</si>
  <si>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</si>
  <si>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</si>
  <si>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</si>
  <si>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</si>
  <si>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</si>
  <si>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</si>
  <si>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</si>
  <si>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</si>
  <si>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</si>
  <si>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</si>
  <si>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</si>
  <si>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</si>
  <si>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</si>
  <si>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</si>
  <si>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</si>
  <si>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</si>
  <si>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</si>
  <si>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</si>
  <si>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</si>
  <si>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</si>
  <si>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</si>
  <si>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</si>
  <si>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</si>
  <si>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</si>
  <si>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</si>
  <si>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</si>
  <si>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</si>
  <si>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</si>
  <si>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</si>
  <si>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</si>
  <si>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</si>
  <si>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</si>
  <si>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</si>
  <si>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</si>
  <si>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</si>
  <si>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</si>
  <si>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</si>
  <si>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</si>
  <si>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</si>
  <si>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</si>
  <si>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</si>
  <si>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</si>
  <si>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</si>
  <si>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</si>
  <si>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</si>
  <si>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</si>
  <si>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</si>
  <si>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</si>
  <si>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</si>
  <si>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</si>
  <si>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</si>
  <si>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</si>
  <si>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</si>
  <si>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</si>
  <si>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</si>
  <si>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</si>
  <si>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</si>
  <si>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</si>
  <si>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</si>
  <si>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</si>
  <si>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</si>
  <si>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</si>
  <si>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</si>
  <si>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</si>
  <si>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</si>
  <si>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</si>
  <si>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</si>
  <si>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str</t>
  </si>
  <si>
    <t>float64</t>
  </si>
  <si>
    <t>int64</t>
  </si>
  <si>
    <t>Adelie</t>
  </si>
  <si>
    <t>Biscoe</t>
  </si>
  <si>
    <t>Male</t>
  </si>
  <si>
    <t>Torgersen</t>
  </si>
  <si>
    <t>Female</t>
  </si>
  <si>
    <t>Dream</t>
  </si>
  <si>
    <t>Chinstrap</t>
  </si>
  <si>
    <t>Gentoo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</si>
  <si>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</si>
  <si>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</si>
  <si>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</si>
  <si>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</si>
  <si>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</si>
  <si>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</si>
  <si>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</si>
  <si>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</si>
  <si>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</si>
  <si>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</si>
  <si>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</si>
  <si>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</si>
  <si>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</si>
  <si>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</si>
  <si>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</si>
  <si>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</si>
  <si>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</si>
  <si>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</si>
  <si>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</si>
  <si>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</si>
  <si>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</si>
  <si>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</si>
  <si>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</si>
  <si>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</si>
  <si>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</si>
  <si>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</si>
  <si>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</si>
  <si>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</si>
  <si>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</si>
  <si>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</si>
  <si>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</si>
  <si>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</si>
  <si>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</si>
  <si>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</si>
  <si>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</si>
  <si>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</si>
  <si>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</si>
  <si>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</si>
  <si>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</si>
  <si>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</si>
  <si>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</si>
  <si>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</si>
  <si>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</si>
  <si>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</si>
  <si>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</si>
  <si>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</si>
  <si>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</si>
  <si>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</si>
  <si>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</si>
  <si>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</si>
  <si>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</si>
  <si>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</si>
  <si>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</si>
  <si>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</si>
  <si>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</si>
  <si>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</si>
  <si>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</si>
  <si>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</si>
  <si>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</si>
  <si>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</si>
  <si>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</si>
  <si>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</si>
  <si>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</si>
  <si>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</si>
  <si>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</si>
  <si>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</si>
  <si>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</si>
  <si>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</si>
  <si>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</si>
  <si>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</si>
  <si>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</si>
  <si>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</si>
  <si>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</si>
  <si>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</si>
  <si>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</si>
  <si>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</si>
  <si>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</si>
  <si>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</si>
  <si>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</si>
  <si>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</si>
  <si>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</si>
  <si>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</si>
  <si>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</si>
  <si>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</si>
  <si>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</si>
  <si>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</si>
  <si>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</si>
  <si>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</si>
  <si>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</si>
  <si>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</si>
  <si>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</si>
  <si>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</si>
  <si>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</si>
  <si>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</si>
  <si>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</si>
  <si>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</si>
  <si>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</si>
  <si>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</si>
  <si>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</si>
  <si>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</si>
  <si>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</si>
  <si>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</si>
  <si>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</si>
  <si>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</si>
  <si>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</si>
  <si>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</si>
  <si>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</si>
  <si>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</si>
  <si>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</si>
  <si>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</si>
  <si>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</si>
  <si>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</si>
  <si>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</si>
  <si>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</si>
  <si>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</si>
  <si>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</si>
  <si>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</si>
  <si>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</si>
  <si>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</si>
  <si>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</si>
  <si>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</si>
  <si>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</si>
  <si>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</si>
  <si>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</si>
  <si>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</si>
  <si>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</si>
  <si>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</si>
  <si>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</si>
  <si>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</si>
  <si>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</si>
  <si>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</si>
  <si>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</si>
  <si>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</si>
  <si>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</si>
  <si>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</si>
  <si>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</si>
  <si>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</si>
  <si>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</si>
  <si>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</si>
  <si>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</si>
  <si>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</si>
  <si>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</si>
  <si>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</si>
  <si>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</si>
  <si>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</si>
  <si>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</si>
  <si>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</si>
  <si>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</si>
  <si>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</si>
  <si>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</si>
  <si>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</si>
  <si>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</si>
  <si>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</si>
  <si>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</si>
  <si>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</si>
  <si>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</si>
  <si>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</si>
  <si>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</si>
  <si>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</si>
  <si>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</si>
  <si>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</si>
  <si>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</si>
  <si>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</si>
  <si>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</si>
  <si>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</si>
  <si>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</si>
  <si>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</si>
  <si>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</si>
  <si>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</si>
  <si>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</si>
  <si>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</si>
  <si>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</si>
  <si>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</si>
  <si>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</si>
  <si>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</si>
  <si>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</si>
  <si>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</si>
  <si>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</si>
  <si>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</si>
  <si>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</si>
  <si>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</si>
  <si>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</si>
  <si>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</si>
  <si>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</si>
  <si>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</si>
  <si>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</si>
  <si>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</si>
  <si>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</si>
  <si>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</si>
  <si>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</si>
  <si>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</si>
  <si>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</si>
  <si>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</si>
  <si>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</si>
  <si>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</si>
  <si>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</si>
  <si>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</si>
  <si>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</si>
  <si>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</si>
  <si>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</si>
  <si>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</si>
  <si>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</si>
  <si>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</si>
  <si>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</si>
  <si>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</si>
  <si>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</si>
  <si>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</si>
  <si>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</si>
  <si>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</si>
  <si>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</si>
  <si>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</si>
  <si>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</si>
  <si>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</si>
  <si>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</si>
  <si>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</si>
  <si>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</si>
  <si>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</si>
  <si>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</si>
  <si>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</si>
  <si>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</si>
  <si>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</si>
  <si>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</si>
  <si>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</si>
  <si>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</si>
  <si>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</si>
  <si>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</si>
  <si>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</si>
  <si>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</si>
  <si>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</si>
  <si>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</si>
  <si>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Pair Plots</t>
  </si>
  <si>
    <t>Null Matrix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</si>
  <si>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</si>
  <si>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</si>
  <si>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</si>
  <si>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</si>
  <si>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</si>
  <si>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</si>
  <si>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</si>
  <si>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</si>
  <si>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d:\Python\.xleda\examples\Penguins.xlsm</t>
  </si>
  <si>
    <t>C:\Users\mrivers\AppData\Local\.xleda\settings.json</t>
  </si>
  <si>
    <t>Dataframe dictionary</t>
  </si>
  <si>
    <t>Penguins, OG Penguins</t>
  </si>
  <si>
    <t>Pair Plots, Null Matrix</t>
  </si>
  <si>
    <t>theme</t>
  </si>
  <si>
    <t>#262626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</si>
</sst>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7" borderId="0" xfId="0" applyFill="1"/>
    <xf numFmtId="0" fontId="4" fillId="7" borderId="0" xfId="0" applyFont="1" applyFill="1" applyAlignment="1">
      <alignment horizontal="center" vertical="center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0" fontId="27" fillId="7" borderId="2" xfId="0" applyFont="1" applyFill="1" applyBorder="1" applyAlignment="1">
      <alignment horizontal="center" vertical="center" wrapText="1"/>
    </xf>
    <xf numFmtId="0" fontId="29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left" vertical="center" indent="1"/>
    </xf>
    <xf numFmtId="9" fontId="27" fillId="7" borderId="2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31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4" fontId="0" fillId="8" borderId="0" xfId="0" applyNumberFormat="1" applyFill="1" applyAlignment="1">
      <alignment horizontal="center"/>
    </xf>
    <xf numFmtId="0" fontId="36" fillId="9" borderId="0" xfId="0" applyFont="1" applyFill="1" applyAlignment="1">
      <alignment horizontal="center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0"/>
      <tableStyleElement type="headerRow" dxfId="129"/>
      <tableStyleElement type="totalRow" dxfId="128"/>
    </tableStyle>
    <tableStyle name="DarkTable" pivot="0" count="2" xr9:uid="{97C242D2-6F6D-4549-9428-17456D609B35}">
      <tableStyleElement type="wholeTable" dxfId="127"/>
      <tableStyleElement type="headerRow" dxfId="126"/>
    </tableStyle>
    <tableStyle name="SlicerStyleDark" pivot="0" table="0" count="10" xr9:uid="{11F1E452-086F-4069-BF08-FF8656253E5D}">
      <tableStyleElement type="wholeTable" dxfId="125"/>
      <tableStyleElement type="headerRow" dxfId="124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8.png"/><Relationship Id="rId18" Type="http://schemas.openxmlformats.org/officeDocument/2006/relationships/image" Target="../media/image13.png"/><Relationship Id="rId26" Type="http://schemas.openxmlformats.org/officeDocument/2006/relationships/image" Target="../media/image16.png"/><Relationship Id="rId3" Type="http://schemas.openxmlformats.org/officeDocument/2006/relationships/image" Target="../media/image19.png"/><Relationship Id="rId21" Type="http://schemas.openxmlformats.org/officeDocument/2006/relationships/image" Target="../media/image29.png"/><Relationship Id="rId7" Type="http://schemas.openxmlformats.org/officeDocument/2006/relationships/image" Target="../media/image22.png"/><Relationship Id="rId12" Type="http://schemas.openxmlformats.org/officeDocument/2006/relationships/image" Target="../media/image7.png"/><Relationship Id="rId17" Type="http://schemas.openxmlformats.org/officeDocument/2006/relationships/image" Target="../media/image12.png"/><Relationship Id="rId25" Type="http://schemas.openxmlformats.org/officeDocument/2006/relationships/image" Target="../media/image15.png"/><Relationship Id="rId2" Type="http://schemas.openxmlformats.org/officeDocument/2006/relationships/image" Target="../media/image18.png"/><Relationship Id="rId16" Type="http://schemas.openxmlformats.org/officeDocument/2006/relationships/image" Target="../media/image11.png"/><Relationship Id="rId20" Type="http://schemas.openxmlformats.org/officeDocument/2006/relationships/image" Target="../media/image28.png"/><Relationship Id="rId1" Type="http://schemas.openxmlformats.org/officeDocument/2006/relationships/image" Target="../media/image17.png"/><Relationship Id="rId6" Type="http://schemas.openxmlformats.org/officeDocument/2006/relationships/image" Target="../media/image5.png"/><Relationship Id="rId11" Type="http://schemas.openxmlformats.org/officeDocument/2006/relationships/image" Target="../media/image26.png"/><Relationship Id="rId24" Type="http://schemas.openxmlformats.org/officeDocument/2006/relationships/image" Target="../media/image32.png"/><Relationship Id="rId5" Type="http://schemas.openxmlformats.org/officeDocument/2006/relationships/image" Target="../media/image21.png"/><Relationship Id="rId15" Type="http://schemas.openxmlformats.org/officeDocument/2006/relationships/image" Target="../media/image10.png"/><Relationship Id="rId23" Type="http://schemas.openxmlformats.org/officeDocument/2006/relationships/image" Target="../media/image31.png"/><Relationship Id="rId10" Type="http://schemas.openxmlformats.org/officeDocument/2006/relationships/image" Target="../media/image25.png"/><Relationship Id="rId19" Type="http://schemas.openxmlformats.org/officeDocument/2006/relationships/image" Target="../media/image27.png"/><Relationship Id="rId4" Type="http://schemas.openxmlformats.org/officeDocument/2006/relationships/image" Target="../media/image20.png"/><Relationship Id="rId9" Type="http://schemas.openxmlformats.org/officeDocument/2006/relationships/image" Target="../media/image24.png"/><Relationship Id="rId14" Type="http://schemas.openxmlformats.org/officeDocument/2006/relationships/image" Target="../media/image9.png"/><Relationship Id="rId22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12</xdr:col>
      <xdr:colOff>92217</xdr:colOff>
      <xdr:row>35</xdr:row>
      <xdr:rowOff>60589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8C030478-0012-19E1-2A1E-7A0BA9B8D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7502667" cy="5061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16</xdr:col>
      <xdr:colOff>438170</xdr:colOff>
      <xdr:row>56</xdr:row>
      <xdr:rowOff>10305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7B47F32E-8F1A-B1B6-78DE-7E8B39394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743075"/>
          <a:ext cx="10172720" cy="90114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30C6FC6C-AE90-0C7C-0ED9-1F5714F452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F058276F-5139-79FF-5440-78558FD052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20532383-13B3-6C72-5857-0FD5CF68B4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AB9C2193-B4F3-539B-E4CF-21CAE479E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CCE20D42-61EA-542C-7F4E-A828E1A22B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DDFC5EE3-87B1-EC30-4734-1A3812EB79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A051BC24-614F-1E19-FC5D-DD4B422D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553C653B-05A3-8230-6828-C39CCE544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A7912B51-8A2F-501B-BAD1-E4DA851914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1F1620B2-6833-0D72-EC2E-40E54C4EF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299A58C5-B671-E86A-B975-05782B12B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C9D8DEEC-13CC-86DA-A082-CC81AD6FE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20727222-06DC-A59C-3993-ACE0DB6061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B3CE8E05-AF05-45B0-B7BC-E00E98C05BD5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607A935-CDDF-4224-BCD4-5E61F05EC749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572C4B38-1D70-495E-88CA-437566680EAE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6DA5E3C2-0BD9-4771-A641-C43A23C0E8D3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DA3BD74E-CA49-42C2-B35D-1298678B37CD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94D589A7-24AB-4A71-8519-526D5CC9D3A8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684EAA0D-7C95-4C03-B43B-3D834DDAC397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4E67352D-EF5B-C496-E1DA-DEACE41EB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D20C7F43-579F-AF4B-EFCE-FE0A57AEB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A3988F64-A30E-DF46-FAE8-12A2571F15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BDBAA6FB-33DE-5490-3DB0-71AFA0DC6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C75A1586-825D-4F76-4AAA-B113445204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62FF0FE4-E230-ECB5-8708-8015A2665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4E036953-78D1-FDE0-02CE-4AB114FC2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077C7774-6576-E5C5-8F33-17A58EF01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12008499-CC2A-F366-0150-044F8AA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D44856F4-E09F-38B5-9F11-94CC368BD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504E6029-E86B-942F-BC36-EC78E6E3C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9B765A4F-8ABC-F4E4-47DE-F8789E798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6DB29B87-170B-B2F3-F39D-E9775CB7D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FE7E34E9-E0F7-6FF1-D62F-9CD6A346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8873009F-56EA-0611-E8C3-3A9D839C7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43</xdr:row>
      <xdr:rowOff>95250</xdr:rowOff>
    </xdr:from>
    <xdr:to>
      <xdr:col>14</xdr:col>
      <xdr:colOff>1755458</xdr:colOff>
      <xdr:row>43</xdr:row>
      <xdr:rowOff>1809750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C545E5FC-0C59-48AE-3B79-A1626CCFEA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1723322E-A642-9AD0-6B82-CA12C62B6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43</xdr:row>
      <xdr:rowOff>95250</xdr:rowOff>
    </xdr:from>
    <xdr:to>
      <xdr:col>15</xdr:col>
      <xdr:colOff>1755458</xdr:colOff>
      <xdr:row>43</xdr:row>
      <xdr:rowOff>1809750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D562DA88-7927-7D33-3444-25393CC27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2AE60B73-21B8-D78D-C917-4D9986D6C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34888479-0117-6333-3D43-5BCBBC089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3127508C-9D93-C6C8-99F4-84EEEA61B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CBF34498-8292-1039-BD24-A00B7EB0E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5A74E0C8-02B1-3BE8-F759-FCCF93FFF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19</xdr:col>
      <xdr:colOff>92391</xdr:colOff>
      <xdr:row>33</xdr:row>
      <xdr:rowOff>79058</xdr:rowOff>
    </xdr:from>
    <xdr:to>
      <xdr:col>19</xdr:col>
      <xdr:colOff>1755456</xdr:colOff>
      <xdr:row>33</xdr:row>
      <xdr:rowOff>1502093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58F318B0-7D6A-9E81-DE67-5792D3DE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535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33</xdr:row>
      <xdr:rowOff>79058</xdr:rowOff>
    </xdr:from>
    <xdr:to>
      <xdr:col>20</xdr:col>
      <xdr:colOff>1755456</xdr:colOff>
      <xdr:row>33</xdr:row>
      <xdr:rowOff>1502093</xdr:rowOff>
    </xdr:to>
    <xdr:pic>
      <xdr:nvPicPr>
        <xdr:cNvPr id="58" name="composition_index">
          <a:extLst>
            <a:ext uri="{FF2B5EF4-FFF2-40B4-BE49-F238E27FC236}">
              <a16:creationId xmlns:a16="http://schemas.microsoft.com/office/drawing/2014/main" id="{C4A0CAC6-128B-F901-EE7C-97302F92A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43</xdr:row>
      <xdr:rowOff>95250</xdr:rowOff>
    </xdr:from>
    <xdr:to>
      <xdr:col>20</xdr:col>
      <xdr:colOff>1755456</xdr:colOff>
      <xdr:row>43</xdr:row>
      <xdr:rowOff>1809750</xdr:rowOff>
    </xdr:to>
    <xdr:pic>
      <xdr:nvPicPr>
        <xdr:cNvPr id="60" name="histogram_index">
          <a:extLst>
            <a:ext uri="{FF2B5EF4-FFF2-40B4-BE49-F238E27FC236}">
              <a16:creationId xmlns:a16="http://schemas.microsoft.com/office/drawing/2014/main" id="{2DA8699C-2481-6551-AACB-52BEBC99D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16" dataDxfId="114" headerRowBorderDxfId="115" tableBorderDxfId="113" totalsRowBorderDxfId="112">
  <tableColumns count="3">
    <tableColumn id="1" xr3:uid="{5EB43B6F-4FF7-4D4C-8202-BD94842B8017}" name="Production Section" dataDxfId="111" dataCellStyle="DarkHeader"/>
    <tableColumn id="2" xr3:uid="{71F0A434-8F03-4CF9-987C-D6F88D936E0A}" name="Production Time in Seconds" dataDxfId="110"/>
    <tableColumn id="3" xr3:uid="{507EC883-FE9F-434C-8323-6EBB4691FEEE}" name="% of Production Time" dataDxfId="109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08" dataDxfId="106" headerRowBorderDxfId="107" tableBorderDxfId="105">
  <tableColumns count="2">
    <tableColumn id="1" xr3:uid="{6A891059-3C09-438F-9AB9-42F8BA5B3379}" name="Environment Variable" dataDxfId="104" dataCellStyle="DarkHeader"/>
    <tableColumn id="2" xr3:uid="{D9E0C91D-D549-4194-8575-1343B51883A7}" name="Value" dataDxfId="10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02" headerRowBorderDxfId="101" tableBorderDxfId="100" totalsRowBorderDxfId="99">
  <tableColumns count="2">
    <tableColumn id="1" xr3:uid="{BAFB02A5-6AA3-46EF-A3FA-1FC44F32BBF4}" name="Input Argument" dataDxfId="98" dataCellStyle="DarkHeader"/>
    <tableColumn id="2" xr3:uid="{402A365F-6164-4790-9B23-3CC27E2F5642}" name="Value" dataDxfId="97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90" totalsRowShown="0" headerRowDxfId="0" dataDxfId="95" headerRowBorderDxfId="96">
  <tableColumns count="28">
    <tableColumn id="1" xr3:uid="{BFB84B7E-8B25-47B3-90FE-AC7BFBAF30EB}" name="_" dataDxfId="94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93"/>
    <tableColumn id="3" xr3:uid="{3DFD5F5C-6F27-4E63-A437-05AB0A6A5E08}" name="Field" dataDxfId="92"/>
    <tableColumn id="4" xr3:uid="{0D07D95C-96ED-4D23-9CF7-D9AF683F9A4E}" name="Definition" dataDxfId="91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90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89"/>
    <tableColumn id="7" xr3:uid="{ACD85635-5643-4A9B-813A-F207FE56A1F7}" name="Distinct %" dataDxfId="88"/>
    <tableColumn id="8" xr3:uid="{37F20288-EC2E-4725-99D2-CA17AD77187C}" name="Missing %" dataDxfId="87"/>
    <tableColumn id="9" xr3:uid="{AC5DCE77-89A5-4067-8459-E0B28ED6C6C0}" name="Memory Usage %" dataDxfId="86"/>
    <tableColumn id="10" xr3:uid="{13D1C1A3-C851-4716-A780-608651BD57A2}" name="Memory Usage" dataDxfId="85"/>
    <tableColumn id="11" xr3:uid="{0E8B2640-5F58-4903-BB55-28298096FFE3}" name="Distinct" dataDxfId="84"/>
    <tableColumn id="12" xr3:uid="{D9F8262C-D1A8-4E72-90A6-B3C791F40382}" name="Count" dataDxfId="83"/>
    <tableColumn id="13" xr3:uid="{F03D5777-4C4C-461A-A414-310E41569255}" name="Count %" dataDxfId="82"/>
    <tableColumn id="14" xr3:uid="{DF6FEF9E-3BDB-44B7-B4A6-A86DF8793B7F}" name="Missing" dataDxfId="81"/>
    <tableColumn id="15" xr3:uid="{3292451D-4821-4F0F-A130-FA933CEF470F}" name="Mean" dataDxfId="80"/>
    <tableColumn id="16" xr3:uid="{43CC4EEF-B158-44ED-B44E-B63B3F4A01C7}" name="Median" dataDxfId="79"/>
    <tableColumn id="17" xr3:uid="{C72B8A11-2B77-4566-95E5-3532F39E2D81}" name="Mode" dataDxfId="78"/>
    <tableColumn id="18" xr3:uid="{61FEB60D-DA84-48AE-A3A3-D30021858F27}" name="Standard Deviation" dataDxfId="77"/>
    <tableColumn id="19" xr3:uid="{9832059F-A51E-4914-9929-224D64D5EA37}" name="Variance" dataDxfId="76"/>
    <tableColumn id="20" xr3:uid="{297F3021-9C27-46B1-B59B-27E05043CB4F}" name="Min" dataDxfId="75"/>
    <tableColumn id="21" xr3:uid="{7D4025BB-011A-4A8D-AB83-A125143050AC}" name="5%" dataDxfId="74"/>
    <tableColumn id="22" xr3:uid="{7AAF0884-12EA-4711-AFEF-2E750982712D}" name="25%" dataDxfId="73"/>
    <tableColumn id="23" xr3:uid="{EFB46394-A032-44BC-8584-974E11E6FFD6}" name="50%" dataDxfId="72"/>
    <tableColumn id="24" xr3:uid="{BFC5EF86-6080-4A18-970E-D74C31031F6F}" name="75%" dataDxfId="71"/>
    <tableColumn id="25" xr3:uid="{108ECE2B-AAB5-44B0-9B12-FB15AAF95230}" name="95%" dataDxfId="70"/>
    <tableColumn id="26" xr3:uid="{F7CB1526-3F23-44F4-A638-A08C3D7E8D1E}" name="Max" dataDxfId="69"/>
    <tableColumn id="27" xr3:uid="{3AFFF5B7-F5C9-49C4-B2F7-16A4511F9680}" name="Range" dataDxfId="68"/>
    <tableColumn id="28" xr3:uid="{94B53881-0AEC-4C9C-A50E-FDE25F882669}" name="IQR" dataDxfId="6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9" totalsRowShown="0" headerRowDxfId="1" headerRowBorderDxfId="66" tableBorderDxfId="65">
  <tableColumns count="9">
    <tableColumn id="1" xr3:uid="{95AE6ED1-2225-487F-9D3B-3E94D426571D}" name="_" dataDxfId="64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63" dataCellStyle="Hyperlink"/>
    <tableColumn id="3" xr3:uid="{CBB5816F-DADE-468F-A97D-43A695D8EBE2}" name="Dataframe Description" dataDxfId="62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61"/>
    <tableColumn id="5" xr3:uid="{AE043E66-D074-402F-8F8A-8B2943350D33}" name="Rows" dataDxfId="60"/>
    <tableColumn id="6" xr3:uid="{8BA7A5F7-5211-4C26-8823-68B970025E20}" name="Columns" dataDxfId="59"/>
    <tableColumn id="7" xr3:uid="{2284F716-E451-41AC-A7E6-EE845FAAB2AA}" name="Fields Defined %" dataDxfId="58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57" dataCellStyle="Percent"/>
    <tableColumn id="8" xr3:uid="{FABC8667-DE28-4090-A23A-CBDDF1BCD6C8}" name="Subsampled" dataDxfId="5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Penguins" displayName="tbl_Penguins" ref="C81:M425" totalsRowShown="0" headerRowDxfId="33" dataDxfId="32" headerRowCellStyle="DarkHeader" dataCellStyle="Normal">
  <autoFilter ref="C81:M425" xr:uid="{DB1D1E60-5E37-456A-AD85-0649D531840E}"/>
  <tableColumns count="11">
    <tableColumn id="1" xr3:uid="{57EDF41E-F06D-4819-BADE-3D62DE46F06C}" name="Record List" dataDxfId="30" dataCellStyle="Normal"/>
    <tableColumn id="2" xr3:uid="{CF70C9CE-83FE-40FA-8089-C68B39CF665A}" name="species" dataDxfId="31" dataCellStyle="Normal"/>
    <tableColumn id="3" xr3:uid="{B8654690-502A-4FAF-9205-0118DABCB954}" name="island" dataDxfId="39" dataCellStyle="Normal"/>
    <tableColumn id="4" xr3:uid="{5A5BA001-2F93-4E62-880C-C4E8BDB17EEB}" name="bill_length_mm" dataDxfId="38" dataCellStyle="Normal"/>
    <tableColumn id="5" xr3:uid="{D21871D4-1F9E-432B-9FC0-DC54BD2639C9}" name="bill_depth_mm" dataDxfId="37" dataCellStyle="Normal"/>
    <tableColumn id="6" xr3:uid="{1CA0844D-B3A6-444F-8A37-656AAFAE3914}" name="flipper_length_mm" dataDxfId="36" dataCellStyle="Normal"/>
    <tableColumn id="7" xr3:uid="{67971157-5F78-4645-BD47-D8BB8475C64A}" name="body_mass_g" dataDxfId="35" dataCellStyle="Normal"/>
    <tableColumn id="8" xr3:uid="{A91DB033-0196-4B7B-A50E-443EFE3C237F}" name="sex" dataDxfId="34" dataCellStyle="Normal"/>
    <tableColumn id="9" xr3:uid="{AC27A092-155B-40AB-8143-981AA3776C25}" name="index" dataDxfId="29" dataCellStyle="Normal"/>
    <tableColumn id="10" xr3:uid="{4BB68A73-9AFE-45CD-8613-9CF5E21A1C0C}" name="HasBlank" dataDxfId="28" dataCellStyle="Normal"/>
    <tableColumn id="11" xr3:uid="{E127FB79-7D28-45C0-9982-2C8A37FD007E}" name="Record Hash" dataDxfId="2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4CEEFF-F714-43B4-9120-264BF04739D7}" name="tbl_OGPenguins" displayName="tbl_OGPenguins" ref="C81:W425" totalsRowShown="0" headerRowDxfId="8" dataDxfId="7" headerRowCellStyle="DarkHeader" dataCellStyle="Normal">
  <autoFilter ref="C81:W425" xr:uid="{DB1D1E60-5E37-456A-AD85-0649D531840E}"/>
  <tableColumns count="21">
    <tableColumn id="1" xr3:uid="{ED21431A-7E4E-44A2-8787-460C0290E5F9}" name="Record List" dataDxfId="5" dataCellStyle="Normal"/>
    <tableColumn id="2" xr3:uid="{80DA7AA0-01F4-4A26-ABF4-A97C94C3FB9E}" name="studyName" dataDxfId="6" dataCellStyle="Normal"/>
    <tableColumn id="3" xr3:uid="{5A352272-4A81-4AFE-BD11-2003AD19AF25}" name="Sample Number" dataDxfId="24" dataCellStyle="Normal"/>
    <tableColumn id="4" xr3:uid="{994A53C9-4710-4DF4-A61E-7593FD0C50E5}" name="Species" dataDxfId="23" dataCellStyle="Normal"/>
    <tableColumn id="5" xr3:uid="{B4E3AF8D-BCDB-434B-8120-567FD8005362}" name="Region" dataDxfId="22" dataCellStyle="Normal"/>
    <tableColumn id="6" xr3:uid="{B9CCAFBB-5F25-48A7-93CE-D848A6A1AF69}" name="Island" dataDxfId="21" dataCellStyle="Normal"/>
    <tableColumn id="7" xr3:uid="{B8BC7182-7C87-4F33-98BE-682A5E27E0ED}" name="Stage" dataDxfId="20" dataCellStyle="Normal"/>
    <tableColumn id="8" xr3:uid="{6044FE2B-9529-48D5-9910-4EF28248F9DD}" name="Individual ID" dataDxfId="19" dataCellStyle="Normal"/>
    <tableColumn id="9" xr3:uid="{FC57BFF8-8A54-4004-BAF3-DAE18890203A}" name="Clutch Completion" dataDxfId="18" dataCellStyle="Normal"/>
    <tableColumn id="10" xr3:uid="{DB6703D6-4EDA-4E74-B0AA-6283DA33B5EB}" name="Date Egg" dataDxfId="17" dataCellStyle="Normal"/>
    <tableColumn id="11" xr3:uid="{D0D5B787-0424-4233-A9C4-0BA591E53B43}" name="Culmen Length (mm)" dataDxfId="16" dataCellStyle="Normal"/>
    <tableColumn id="12" xr3:uid="{A3CEDD3B-6431-430D-ABD2-9EE51A962516}" name="Culmen Depth (mm)" dataDxfId="15" dataCellStyle="Normal"/>
    <tableColumn id="13" xr3:uid="{F544170C-CD66-4B5B-9327-CC5983C0A040}" name="Flipper Length (mm)" dataDxfId="14" dataCellStyle="Normal"/>
    <tableColumn id="14" xr3:uid="{98D82864-6598-4855-869D-230B8FFA6306}" name="Body Mass (g)" dataDxfId="13" dataCellStyle="Normal"/>
    <tableColumn id="15" xr3:uid="{51744EFA-FA1A-4788-808B-0C81C800A8FA}" name="Sex" dataDxfId="12" dataCellStyle="Normal"/>
    <tableColumn id="16" xr3:uid="{2DF09587-D14D-457E-AC93-6993B946B75E}" name="Delta 15 N (o/oo)" dataDxfId="11" dataCellStyle="Normal"/>
    <tableColumn id="17" xr3:uid="{AD41E705-8B84-472B-B63E-06F6141DCBC0}" name="Delta 13 C (o/oo)" dataDxfId="10" dataCellStyle="Normal"/>
    <tableColumn id="18" xr3:uid="{78888E25-5065-4092-9DED-3F12E089F852}" name="Comments" dataDxfId="9" dataCellStyle="Normal"/>
    <tableColumn id="19" xr3:uid="{4950A36B-4BFF-4220-AB06-598B1D28D60B}" name="index" dataDxfId="4" dataCellStyle="Normal"/>
    <tableColumn id="20" xr3:uid="{8251CC11-5583-48E0-B4F5-1805B42E6F18}" name="HasBlank" dataDxfId="3" dataCellStyle="Normal"/>
    <tableColumn id="21" xr3:uid="{C212ACBB-80C9-4FFD-A41B-01D06F96D63C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3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6F9F5-9FA4-437F-8466-E0561286468F}">
  <sheetPr codeName="Sheet7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356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8F963A9D-93A4-4050-9357-60BF07FD067B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20F8E-A7E6-48F7-A72B-A514367720E7}">
  <sheetPr codeName="Sheet6">
    <tabColor rgb="FF131313"/>
  </sheetPr>
  <dimension ref="B1:P19"/>
  <sheetViews>
    <sheetView zoomScaleNormal="100" workbookViewId="0">
      <selection activeCell="B8" sqref="B8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108" t="s">
        <v>103</v>
      </c>
      <c r="D2" s="75"/>
    </row>
    <row r="3" spans="2:16" ht="10.35" customHeight="1">
      <c r="B3" s="70"/>
    </row>
    <row r="4" spans="2:16" ht="30" customHeight="1">
      <c r="B4" s="99" t="e" vm="1">
        <v>#VALUE!</v>
      </c>
      <c r="C4" s="53" t="s">
        <v>355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79E1C2A9-AEC3-41DE-BE74-A465621EC9F0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262626"/>
    <pageSetUpPr autoPageBreaks="0"/>
  </sheetPr>
  <dimension ref="A1:AE9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7"/>
    </row>
    <row r="3" spans="1:28" ht="5.0999999999999996" customHeight="1">
      <c r="A3" s="67"/>
    </row>
    <row r="4" spans="1:28" ht="30" customHeight="1">
      <c r="B4" s="100" t="e" vm="1">
        <v>#VALUE!</v>
      </c>
      <c r="C4" s="53" t="s">
        <v>83</v>
      </c>
      <c r="D4" s="68"/>
      <c r="AB4" s="4"/>
    </row>
    <row r="5" spans="1:28" ht="10.35" customHeight="1">
      <c r="C5" s="53"/>
      <c r="AB5" s="4"/>
    </row>
    <row r="6" spans="1:28" ht="15" customHeight="1">
      <c r="B6" s="107" t="s">
        <v>102</v>
      </c>
      <c r="C6" s="108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101"/>
      <c r="K8" s="43"/>
    </row>
    <row r="9" spans="1:28" ht="30" hidden="1" customHeight="1">
      <c r="C9" s="111" t="s">
        <v>100</v>
      </c>
      <c r="D9" s="111"/>
      <c r="E9" s="43"/>
      <c r="F9" s="43"/>
      <c r="G9" s="43"/>
      <c r="K9" s="43"/>
    </row>
    <row r="10" spans="1:28" ht="15" hidden="1" customHeight="1">
      <c r="C10" s="43"/>
      <c r="D10" s="74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11" t="s">
        <v>92</v>
      </c>
      <c r="D12" s="111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102" t="s">
        <v>56</v>
      </c>
      <c r="E14" s="104" t="s">
        <v>57</v>
      </c>
      <c r="F14" s="103" t="s">
        <v>58</v>
      </c>
    </row>
    <row r="15" spans="1:28" ht="15" hidden="1" customHeight="1" outlineLevel="1">
      <c r="D15" s="105" t="s">
        <v>95</v>
      </c>
      <c r="E15" s="50">
        <v>0.73928189277648926</v>
      </c>
      <c r="F15" s="49">
        <v>7.2188932149286095E-2</v>
      </c>
    </row>
    <row r="16" spans="1:28" ht="15" hidden="1" customHeight="1" outlineLevel="1">
      <c r="D16" s="105" t="s">
        <v>96</v>
      </c>
      <c r="E16" s="50">
        <v>2.1166982650756836</v>
      </c>
      <c r="F16" s="49">
        <v>0.20669001761180367</v>
      </c>
    </row>
    <row r="17" spans="2:12" ht="15" hidden="1" customHeight="1" outlineLevel="1">
      <c r="D17" s="105" t="s">
        <v>59</v>
      </c>
      <c r="E17" s="50">
        <v>7.384951114654541</v>
      </c>
      <c r="F17" s="49">
        <v>0.72112105023891027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11" t="s">
        <v>52</v>
      </c>
      <c r="D20" s="111"/>
      <c r="E20" s="72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102" t="s">
        <v>54</v>
      </c>
      <c r="E22" s="103" t="s">
        <v>55</v>
      </c>
    </row>
    <row r="23" spans="2:12" ht="15" hidden="1" customHeight="1" outlineLevel="1">
      <c r="D23" s="44" t="s">
        <v>61</v>
      </c>
      <c r="E23" s="56" t="s">
        <v>357</v>
      </c>
    </row>
    <row r="24" spans="2:12" ht="15" hidden="1" customHeight="1" outlineLevel="1">
      <c r="D24" s="44" t="s">
        <v>62</v>
      </c>
      <c r="E24" s="56" t="s">
        <v>358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359</v>
      </c>
    </row>
    <row r="28" spans="2:12" ht="15" hidden="1" customHeight="1" outlineLevel="1">
      <c r="D28" s="44" t="s">
        <v>67</v>
      </c>
      <c r="E28" s="56">
        <v>46206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360</v>
      </c>
    </row>
    <row r="31" spans="2:12" ht="15" hidden="1" customHeight="1" outlineLevel="1">
      <c r="B31" s="39"/>
      <c r="D31" s="44" t="s">
        <v>70</v>
      </c>
      <c r="E31" s="56" t="s">
        <v>361</v>
      </c>
    </row>
    <row r="32" spans="2:12" ht="15" hidden="1" customHeight="1" outlineLevel="1">
      <c r="D32" s="44" t="s">
        <v>71</v>
      </c>
      <c r="E32" s="56" t="s">
        <v>362</v>
      </c>
    </row>
    <row r="33" spans="2:25" ht="15" hidden="1" customHeight="1" outlineLevel="1">
      <c r="D33" s="44" t="s">
        <v>72</v>
      </c>
      <c r="E33" s="56" t="s">
        <v>363</v>
      </c>
    </row>
    <row r="34" spans="2:25" ht="15" hidden="1" customHeight="1" outlineLevel="1">
      <c r="D34" s="44" t="s">
        <v>73</v>
      </c>
      <c r="E34" s="56" t="s">
        <v>364</v>
      </c>
      <c r="I34" s="73"/>
      <c r="J34" s="74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3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11" t="s">
        <v>53</v>
      </c>
      <c r="D39" s="111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102" t="s">
        <v>60</v>
      </c>
      <c r="E41" s="103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365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366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99</v>
      </c>
      <c r="E44" s="55" t="s">
        <v>367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76</v>
      </c>
      <c r="E45" s="55" t="s">
        <v>368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77</v>
      </c>
      <c r="E46" s="55" t="s">
        <v>369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370</v>
      </c>
      <c r="E47" s="55" t="s">
        <v>371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2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2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3" t="s">
        <v>81</v>
      </c>
      <c r="E51" s="64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2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3" t="s">
        <v>64</v>
      </c>
      <c r="E53" s="64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5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78" t="s">
        <v>89</v>
      </c>
      <c r="D57" s="79" t="s">
        <v>84</v>
      </c>
      <c r="E57" s="80" t="s">
        <v>94</v>
      </c>
      <c r="F57" s="77" t="s">
        <v>87</v>
      </c>
      <c r="G57" s="81" t="s">
        <v>6</v>
      </c>
      <c r="H57" s="81" t="s">
        <v>48</v>
      </c>
      <c r="I57" s="81" t="s">
        <v>88</v>
      </c>
      <c r="J57" s="81" t="s">
        <v>10</v>
      </c>
      <c r="K57" s="77" t="s">
        <v>93</v>
      </c>
      <c r="AE57" s="4"/>
    </row>
    <row r="58" spans="1:31" ht="15" customHeight="1" outlineLevel="1">
      <c r="C58" s="84" t="str">
        <f>HYPERLINK("#'"&amp;tbl_DfOverview[[#This Row],[Dataframe]]&amp;"'!Headers_Start", "Link")</f>
        <v>Link</v>
      </c>
      <c r="D58" s="93" t="s">
        <v>104</v>
      </c>
      <c r="E58" s="94" t="str">
        <f ca="1">INDIRECT("'"&amp;tbl_DfOverview[[#This Row],[Dataframe]]&amp;"'!Description")</f>
        <v>Dataset Description</v>
      </c>
      <c r="F58" s="106">
        <v>25465</v>
      </c>
      <c r="G58" s="95">
        <v>344</v>
      </c>
      <c r="H58" s="96">
        <v>8</v>
      </c>
      <c r="I58" s="97">
        <f ca="1">IFERROR(SUMPRODUCT((tbl_FieldOverview[Dataframe]=tbl_DfOverview[[#This Row],[Dataframe]]) * (tbl_FieldOverview[Definition]&lt;&gt;"Definition"))/tbl_DfOverview[[#This Row],[Columns]],"")</f>
        <v>0</v>
      </c>
      <c r="J58" s="89">
        <v>6.9040697674418606E-3</v>
      </c>
      <c r="K58" s="98" t="b">
        <v>0</v>
      </c>
      <c r="AE58" s="4"/>
    </row>
    <row r="59" spans="1:31" ht="15" customHeight="1" outlineLevel="1">
      <c r="C59" s="151" t="str">
        <f>HYPERLINK("#'"&amp;tbl_DfOverview[[#This Row],[Dataframe]]&amp;"'!Headers_Start", "Link")</f>
        <v>Link</v>
      </c>
      <c r="D59" s="128" t="s">
        <v>125</v>
      </c>
      <c r="E59" s="129" t="str">
        <f ca="1">INDIRECT("'"&amp;tbl_DfOverview[[#This Row],[Dataframe]]&amp;"'!Description")</f>
        <v>Dataset Description</v>
      </c>
      <c r="F59" s="130">
        <v>81699</v>
      </c>
      <c r="G59" s="131">
        <v>344</v>
      </c>
      <c r="H59" s="132">
        <v>18</v>
      </c>
      <c r="I59" s="133">
        <f ca="1">IFERROR(SUMPRODUCT((tbl_FieldOverview[Dataframe]=tbl_DfOverview[[#This Row],[Dataframe]]) * (tbl_FieldOverview[Definition]&lt;&gt;"Definition"))/tbl_DfOverview[[#This Row],[Columns]],"")</f>
        <v>0</v>
      </c>
      <c r="J59" s="134">
        <v>5.4263565891472874E-2</v>
      </c>
      <c r="K59" s="135" t="b">
        <v>0</v>
      </c>
    </row>
    <row r="60" spans="1:31" ht="15" customHeight="1" outlineLevel="1">
      <c r="AB60" s="4"/>
    </row>
    <row r="61" spans="1:31" ht="15" customHeight="1">
      <c r="B61" s="65" t="s">
        <v>102</v>
      </c>
      <c r="C61" s="2" t="s">
        <v>86</v>
      </c>
      <c r="AB61" s="4"/>
    </row>
    <row r="62" spans="1:31" ht="20.100000000000001" customHeight="1"/>
    <row r="63" spans="1:31" ht="10.35" customHeight="1"/>
    <row r="64" spans="1:31" ht="30" customHeight="1" outlineLevel="1">
      <c r="C64" s="78" t="s">
        <v>89</v>
      </c>
      <c r="D64" s="82" t="s">
        <v>84</v>
      </c>
      <c r="E64" s="82" t="s">
        <v>39</v>
      </c>
      <c r="F64" s="82" t="s">
        <v>40</v>
      </c>
      <c r="G64" s="82" t="s">
        <v>1</v>
      </c>
      <c r="H64" s="77" t="s">
        <v>8</v>
      </c>
      <c r="I64" s="77" t="s">
        <v>9</v>
      </c>
      <c r="J64" s="77" t="s">
        <v>10</v>
      </c>
      <c r="K64" s="77" t="s">
        <v>11</v>
      </c>
      <c r="L64" s="77" t="s">
        <v>12</v>
      </c>
      <c r="M64" s="77" t="s">
        <v>13</v>
      </c>
      <c r="N64" s="77" t="s">
        <v>14</v>
      </c>
      <c r="O64" s="77" t="s">
        <v>41</v>
      </c>
      <c r="P64" s="77" t="s">
        <v>15</v>
      </c>
      <c r="Q64" s="77" t="s">
        <v>17</v>
      </c>
      <c r="R64" s="77" t="s">
        <v>18</v>
      </c>
      <c r="S64" s="77" t="s">
        <v>19</v>
      </c>
      <c r="T64" s="77" t="s">
        <v>20</v>
      </c>
      <c r="U64" s="77" t="s">
        <v>21</v>
      </c>
      <c r="V64" s="77" t="s">
        <v>23</v>
      </c>
      <c r="W64" s="83" t="s">
        <v>42</v>
      </c>
      <c r="X64" s="83" t="s">
        <v>43</v>
      </c>
      <c r="Y64" s="83" t="s">
        <v>44</v>
      </c>
      <c r="Z64" s="83" t="s">
        <v>45</v>
      </c>
      <c r="AA64" s="83" t="s">
        <v>46</v>
      </c>
      <c r="AB64" s="77" t="s">
        <v>24</v>
      </c>
      <c r="AC64" s="77" t="s">
        <v>25</v>
      </c>
      <c r="AD64" s="77" t="s">
        <v>26</v>
      </c>
    </row>
    <row r="65" spans="3:30" ht="15" customHeight="1" outlineLevel="1">
      <c r="C6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5" t="s">
        <v>104</v>
      </c>
      <c r="E65" s="86" t="s">
        <v>105</v>
      </c>
      <c r="F6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8" t="s">
        <v>114</v>
      </c>
      <c r="I65" s="89">
        <v>8.7209302325581394E-3</v>
      </c>
      <c r="J65" s="89">
        <v>0</v>
      </c>
      <c r="K65" s="89">
        <v>0.19713332024347099</v>
      </c>
      <c r="L65" s="90">
        <v>5020</v>
      </c>
      <c r="M65" s="90">
        <v>3</v>
      </c>
      <c r="N65" s="90">
        <v>344</v>
      </c>
      <c r="O65" s="91">
        <v>1</v>
      </c>
      <c r="P65" s="90">
        <v>0</v>
      </c>
      <c r="Q65" s="92"/>
      <c r="R65" s="92"/>
      <c r="S65" s="92" t="s">
        <v>117</v>
      </c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</row>
    <row r="66" spans="3:30" ht="15" customHeight="1" outlineLevel="1">
      <c r="C6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36" t="s">
        <v>104</v>
      </c>
      <c r="E66" s="137" t="s">
        <v>106</v>
      </c>
      <c r="F6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39" t="s">
        <v>114</v>
      </c>
      <c r="I66" s="89">
        <v>8.7209302325581394E-3</v>
      </c>
      <c r="J66" s="89">
        <v>0</v>
      </c>
      <c r="K66" s="89">
        <v>0.19037895150206099</v>
      </c>
      <c r="L66" s="140">
        <v>4848</v>
      </c>
      <c r="M66" s="140">
        <v>3</v>
      </c>
      <c r="N66" s="140">
        <v>344</v>
      </c>
      <c r="O66" s="141">
        <v>1</v>
      </c>
      <c r="P66" s="140">
        <v>0</v>
      </c>
      <c r="Q66" s="142"/>
      <c r="R66" s="142"/>
      <c r="S66" s="142" t="s">
        <v>118</v>
      </c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</row>
    <row r="67" spans="3:30" ht="15" customHeight="1" outlineLevel="1">
      <c r="C6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36" t="s">
        <v>104</v>
      </c>
      <c r="E67" s="137" t="s">
        <v>107</v>
      </c>
      <c r="F6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39" t="s">
        <v>115</v>
      </c>
      <c r="I67" s="89">
        <v>0.47674418604651098</v>
      </c>
      <c r="J67" s="89">
        <v>5.8139534883720903E-3</v>
      </c>
      <c r="K67" s="89">
        <v>0.108069899862556</v>
      </c>
      <c r="L67" s="140">
        <v>2752</v>
      </c>
      <c r="M67" s="140">
        <v>164</v>
      </c>
      <c r="N67" s="140">
        <v>342</v>
      </c>
      <c r="O67" s="141">
        <v>0.99418604651162701</v>
      </c>
      <c r="P67" s="140">
        <v>2</v>
      </c>
      <c r="Q67" s="142">
        <v>43.921929824561403</v>
      </c>
      <c r="R67" s="142">
        <v>44.45</v>
      </c>
      <c r="S67" s="142">
        <v>41.1</v>
      </c>
      <c r="T67" s="142">
        <v>5.4595837139265297</v>
      </c>
      <c r="U67" s="142">
        <v>29.807054329371802</v>
      </c>
      <c r="V67" s="142">
        <v>32.1</v>
      </c>
      <c r="W67" s="142">
        <v>35.700000000000003</v>
      </c>
      <c r="X67" s="142">
        <v>39.225000000000001</v>
      </c>
      <c r="Y67" s="142">
        <v>44.45</v>
      </c>
      <c r="Z67" s="142">
        <v>48.5</v>
      </c>
      <c r="AA67" s="142">
        <v>51.994999999999997</v>
      </c>
      <c r="AB67" s="142">
        <v>59.6</v>
      </c>
      <c r="AC67" s="142">
        <v>27.5</v>
      </c>
      <c r="AD67" s="142">
        <v>9.2749999999999897</v>
      </c>
    </row>
    <row r="68" spans="3:30" ht="15" customHeight="1" outlineLevel="1">
      <c r="C6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36" t="s">
        <v>104</v>
      </c>
      <c r="E68" s="137" t="s">
        <v>108</v>
      </c>
      <c r="F6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39" t="s">
        <v>115</v>
      </c>
      <c r="I68" s="89">
        <v>0.232558139534883</v>
      </c>
      <c r="J68" s="89">
        <v>5.8139534883720903E-3</v>
      </c>
      <c r="K68" s="89">
        <v>0.108069899862556</v>
      </c>
      <c r="L68" s="140">
        <v>2752</v>
      </c>
      <c r="M68" s="140">
        <v>80</v>
      </c>
      <c r="N68" s="140">
        <v>342</v>
      </c>
      <c r="O68" s="141">
        <v>0.99418604651162701</v>
      </c>
      <c r="P68" s="140">
        <v>2</v>
      </c>
      <c r="Q68" s="142">
        <v>17.1511695906432</v>
      </c>
      <c r="R68" s="142">
        <v>17.3</v>
      </c>
      <c r="S68" s="142">
        <v>17</v>
      </c>
      <c r="T68" s="142">
        <v>1.97479315681678</v>
      </c>
      <c r="U68" s="142">
        <v>3.89980801221038</v>
      </c>
      <c r="V68" s="142">
        <v>13.1</v>
      </c>
      <c r="W68" s="142">
        <v>13.9</v>
      </c>
      <c r="X68" s="142">
        <v>15.6</v>
      </c>
      <c r="Y68" s="142">
        <v>17.3</v>
      </c>
      <c r="Z68" s="142">
        <v>18.7</v>
      </c>
      <c r="AA68" s="142">
        <v>20</v>
      </c>
      <c r="AB68" s="142">
        <v>21.5</v>
      </c>
      <c r="AC68" s="142">
        <v>8.4</v>
      </c>
      <c r="AD68" s="142">
        <v>3.0999999999999899</v>
      </c>
    </row>
    <row r="69" spans="3:30" ht="15" customHeight="1" outlineLevel="1">
      <c r="C6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36" t="s">
        <v>104</v>
      </c>
      <c r="E69" s="137" t="s">
        <v>109</v>
      </c>
      <c r="F6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39" t="s">
        <v>115</v>
      </c>
      <c r="I69" s="89">
        <v>0.15988372093023201</v>
      </c>
      <c r="J69" s="89">
        <v>5.8139534883720903E-3</v>
      </c>
      <c r="K69" s="89">
        <v>0.108069899862556</v>
      </c>
      <c r="L69" s="140">
        <v>2752</v>
      </c>
      <c r="M69" s="140">
        <v>55</v>
      </c>
      <c r="N69" s="140">
        <v>342</v>
      </c>
      <c r="O69" s="141">
        <v>0.99418604651162701</v>
      </c>
      <c r="P69" s="140">
        <v>2</v>
      </c>
      <c r="Q69" s="142">
        <v>200.91520467836199</v>
      </c>
      <c r="R69" s="142">
        <v>197</v>
      </c>
      <c r="S69" s="142">
        <v>190</v>
      </c>
      <c r="T69" s="142">
        <v>14.061713679356799</v>
      </c>
      <c r="U69" s="142">
        <v>197.73179160021201</v>
      </c>
      <c r="V69" s="142">
        <v>172</v>
      </c>
      <c r="W69" s="142">
        <v>181</v>
      </c>
      <c r="X69" s="142">
        <v>190</v>
      </c>
      <c r="Y69" s="142">
        <v>197</v>
      </c>
      <c r="Z69" s="142">
        <v>213</v>
      </c>
      <c r="AA69" s="142">
        <v>225</v>
      </c>
      <c r="AB69" s="142">
        <v>231</v>
      </c>
      <c r="AC69" s="142">
        <v>59</v>
      </c>
      <c r="AD69" s="142">
        <v>23</v>
      </c>
    </row>
    <row r="70" spans="3:30" ht="15" customHeight="1" outlineLevel="1">
      <c r="C70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36" t="s">
        <v>104</v>
      </c>
      <c r="E70" s="137" t="s">
        <v>110</v>
      </c>
      <c r="F70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39" t="s">
        <v>115</v>
      </c>
      <c r="I70" s="89">
        <v>0.27325581395348802</v>
      </c>
      <c r="J70" s="89">
        <v>5.8139534883720903E-3</v>
      </c>
      <c r="K70" s="89">
        <v>0.108069899862556</v>
      </c>
      <c r="L70" s="140">
        <v>2752</v>
      </c>
      <c r="M70" s="140">
        <v>94</v>
      </c>
      <c r="N70" s="140">
        <v>342</v>
      </c>
      <c r="O70" s="141">
        <v>0.99418604651162701</v>
      </c>
      <c r="P70" s="140">
        <v>2</v>
      </c>
      <c r="Q70" s="142">
        <v>4201.7543859649104</v>
      </c>
      <c r="R70" s="142">
        <v>4050</v>
      </c>
      <c r="S70" s="142">
        <v>3800</v>
      </c>
      <c r="T70" s="142">
        <v>801.95453569809501</v>
      </c>
      <c r="U70" s="142">
        <v>643131.07732674805</v>
      </c>
      <c r="V70" s="142">
        <v>2700</v>
      </c>
      <c r="W70" s="142">
        <v>3150</v>
      </c>
      <c r="X70" s="142">
        <v>3550</v>
      </c>
      <c r="Y70" s="142">
        <v>4050</v>
      </c>
      <c r="Z70" s="142">
        <v>4750</v>
      </c>
      <c r="AA70" s="142">
        <v>5650</v>
      </c>
      <c r="AB70" s="142">
        <v>6300</v>
      </c>
      <c r="AC70" s="142">
        <v>3600</v>
      </c>
      <c r="AD70" s="142">
        <v>1200</v>
      </c>
    </row>
    <row r="71" spans="3:30" ht="15" customHeight="1" outlineLevel="1">
      <c r="C71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36" t="s">
        <v>104</v>
      </c>
      <c r="E71" s="137" t="s">
        <v>111</v>
      </c>
      <c r="F71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39" t="s">
        <v>114</v>
      </c>
      <c r="I71" s="89">
        <v>5.8139534883720903E-3</v>
      </c>
      <c r="J71" s="89">
        <v>3.1976744186046499E-2</v>
      </c>
      <c r="K71" s="89">
        <v>0.175024543491066</v>
      </c>
      <c r="L71" s="140">
        <v>4457</v>
      </c>
      <c r="M71" s="140">
        <v>2</v>
      </c>
      <c r="N71" s="140">
        <v>333</v>
      </c>
      <c r="O71" s="141">
        <v>0.96802325581395299</v>
      </c>
      <c r="P71" s="140">
        <v>11</v>
      </c>
      <c r="Q71" s="142"/>
      <c r="R71" s="142"/>
      <c r="S71" s="142" t="s">
        <v>119</v>
      </c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</row>
    <row r="72" spans="3:30" ht="15" customHeight="1" outlineLevel="1">
      <c r="C72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36" t="s">
        <v>104</v>
      </c>
      <c r="E72" s="137" t="s">
        <v>112</v>
      </c>
      <c r="F72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39" t="s">
        <v>116</v>
      </c>
      <c r="I72" s="89">
        <v>1</v>
      </c>
      <c r="J72" s="89">
        <v>0</v>
      </c>
      <c r="K72" s="89">
        <v>5.1835853131749401E-3</v>
      </c>
      <c r="L72" s="140">
        <v>132</v>
      </c>
      <c r="M72" s="140">
        <v>344</v>
      </c>
      <c r="N72" s="140">
        <v>344</v>
      </c>
      <c r="O72" s="141">
        <v>1</v>
      </c>
      <c r="P72" s="140">
        <v>0</v>
      </c>
      <c r="Q72" s="142">
        <v>171.5</v>
      </c>
      <c r="R72" s="142">
        <v>171.5</v>
      </c>
      <c r="S72" s="142">
        <v>0</v>
      </c>
      <c r="T72" s="142">
        <v>99.448479123614504</v>
      </c>
      <c r="U72" s="142">
        <v>9890</v>
      </c>
      <c r="V72" s="142">
        <v>0</v>
      </c>
      <c r="W72" s="142">
        <v>17.149999999999999</v>
      </c>
      <c r="X72" s="142">
        <v>85.75</v>
      </c>
      <c r="Y72" s="142">
        <v>171.5</v>
      </c>
      <c r="Z72" s="142">
        <v>257.25</v>
      </c>
      <c r="AA72" s="142">
        <v>325.849999999999</v>
      </c>
      <c r="AB72" s="142">
        <v>343</v>
      </c>
      <c r="AC72" s="142">
        <v>343</v>
      </c>
      <c r="AD72" s="142">
        <v>171.5</v>
      </c>
    </row>
    <row r="73" spans="3:30" ht="15" customHeight="1" outlineLevel="1">
      <c r="C73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36" t="s">
        <v>125</v>
      </c>
      <c r="E73" s="137" t="s">
        <v>126</v>
      </c>
      <c r="F73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39" t="s">
        <v>114</v>
      </c>
      <c r="I73" s="89">
        <v>8.7209302325581394E-3</v>
      </c>
      <c r="J73" s="89">
        <v>0</v>
      </c>
      <c r="K73" s="89">
        <v>6.3158667792751394E-2</v>
      </c>
      <c r="L73" s="140">
        <v>5160</v>
      </c>
      <c r="M73" s="140">
        <v>3</v>
      </c>
      <c r="N73" s="140">
        <v>344</v>
      </c>
      <c r="O73" s="141">
        <v>1</v>
      </c>
      <c r="P73" s="140">
        <v>0</v>
      </c>
      <c r="Q73" s="142"/>
      <c r="R73" s="142"/>
      <c r="S73" s="142" t="s">
        <v>143</v>
      </c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</row>
    <row r="74" spans="3:30" ht="15" customHeight="1" outlineLevel="1">
      <c r="C74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36" t="s">
        <v>125</v>
      </c>
      <c r="E74" s="137" t="s">
        <v>127</v>
      </c>
      <c r="F74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39" t="s">
        <v>116</v>
      </c>
      <c r="I74" s="89">
        <v>0.44186046511627902</v>
      </c>
      <c r="J74" s="89">
        <v>0</v>
      </c>
      <c r="K74" s="89">
        <v>3.36846228228007E-2</v>
      </c>
      <c r="L74" s="140">
        <v>2752</v>
      </c>
      <c r="M74" s="140">
        <v>152</v>
      </c>
      <c r="N74" s="140">
        <v>344</v>
      </c>
      <c r="O74" s="141">
        <v>1</v>
      </c>
      <c r="P74" s="140">
        <v>0</v>
      </c>
      <c r="Q74" s="142">
        <v>63.151162790697597</v>
      </c>
      <c r="R74" s="142">
        <v>58</v>
      </c>
      <c r="S74" s="142">
        <v>1</v>
      </c>
      <c r="T74" s="142">
        <v>40.430198984145697</v>
      </c>
      <c r="U74" s="142">
        <v>1634.6009898976099</v>
      </c>
      <c r="V74" s="142">
        <v>1</v>
      </c>
      <c r="W74" s="142">
        <v>6.15</v>
      </c>
      <c r="X74" s="142">
        <v>29</v>
      </c>
      <c r="Y74" s="142">
        <v>58</v>
      </c>
      <c r="Z74" s="142">
        <v>95.25</v>
      </c>
      <c r="AA74" s="142">
        <v>134.849999999999</v>
      </c>
      <c r="AB74" s="142">
        <v>152</v>
      </c>
      <c r="AC74" s="142">
        <v>151</v>
      </c>
      <c r="AD74" s="142">
        <v>66.25</v>
      </c>
    </row>
    <row r="75" spans="3:30" ht="15" customHeight="1" outlineLevel="1">
      <c r="C7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36" t="s">
        <v>125</v>
      </c>
      <c r="E75" s="137" t="s">
        <v>128</v>
      </c>
      <c r="F75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39" t="s">
        <v>114</v>
      </c>
      <c r="I75" s="89">
        <v>8.7209302325581394E-3</v>
      </c>
      <c r="J75" s="89">
        <v>0</v>
      </c>
      <c r="K75" s="89">
        <v>0.18301325597620499</v>
      </c>
      <c r="L75" s="140">
        <v>14952</v>
      </c>
      <c r="M75" s="140">
        <v>3</v>
      </c>
      <c r="N75" s="140">
        <v>344</v>
      </c>
      <c r="O75" s="141">
        <v>1</v>
      </c>
      <c r="P75" s="140">
        <v>0</v>
      </c>
      <c r="Q75" s="142"/>
      <c r="R75" s="142"/>
      <c r="S75" s="142" t="s">
        <v>144</v>
      </c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</row>
    <row r="76" spans="3:30" ht="15" customHeight="1" outlineLevel="1">
      <c r="C7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36" t="s">
        <v>125</v>
      </c>
      <c r="E76" s="137" t="s">
        <v>129</v>
      </c>
      <c r="F7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39" t="s">
        <v>114</v>
      </c>
      <c r="I76" s="89">
        <v>2.90697674418604E-3</v>
      </c>
      <c r="J76" s="89">
        <v>0</v>
      </c>
      <c r="K76" s="89">
        <v>5.8948089939901298E-2</v>
      </c>
      <c r="L76" s="140">
        <v>4816</v>
      </c>
      <c r="M76" s="140">
        <v>1</v>
      </c>
      <c r="N76" s="140">
        <v>344</v>
      </c>
      <c r="O76" s="141">
        <v>1</v>
      </c>
      <c r="P76" s="140">
        <v>0</v>
      </c>
      <c r="Q76" s="142"/>
      <c r="R76" s="142"/>
      <c r="S76" s="142" t="s">
        <v>145</v>
      </c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</row>
    <row r="77" spans="3:30" ht="15" customHeight="1" outlineLevel="1">
      <c r="C7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36" t="s">
        <v>125</v>
      </c>
      <c r="E77" s="137" t="s">
        <v>130</v>
      </c>
      <c r="F7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39" t="s">
        <v>114</v>
      </c>
      <c r="I77" s="89">
        <v>8.7209302325581394E-3</v>
      </c>
      <c r="J77" s="89">
        <v>0</v>
      </c>
      <c r="K77" s="89">
        <v>5.9339771600631502E-2</v>
      </c>
      <c r="L77" s="140">
        <v>4848</v>
      </c>
      <c r="M77" s="140">
        <v>3</v>
      </c>
      <c r="N77" s="140">
        <v>344</v>
      </c>
      <c r="O77" s="141">
        <v>1</v>
      </c>
      <c r="P77" s="140">
        <v>0</v>
      </c>
      <c r="Q77" s="142"/>
      <c r="R77" s="142"/>
      <c r="S77" s="142" t="s">
        <v>118</v>
      </c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</row>
    <row r="78" spans="3:30" ht="15" customHeight="1" outlineLevel="1">
      <c r="C7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36" t="s">
        <v>125</v>
      </c>
      <c r="E78" s="137" t="s">
        <v>131</v>
      </c>
      <c r="F7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39" t="s">
        <v>114</v>
      </c>
      <c r="I78" s="89">
        <v>2.90697674418604E-3</v>
      </c>
      <c r="J78" s="89">
        <v>0</v>
      </c>
      <c r="K78" s="89">
        <v>0.109475024174102</v>
      </c>
      <c r="L78" s="140">
        <v>8944</v>
      </c>
      <c r="M78" s="140">
        <v>1</v>
      </c>
      <c r="N78" s="140">
        <v>344</v>
      </c>
      <c r="O78" s="141">
        <v>1</v>
      </c>
      <c r="P78" s="140">
        <v>0</v>
      </c>
      <c r="Q78" s="142"/>
      <c r="R78" s="142"/>
      <c r="S78" s="142" t="s">
        <v>146</v>
      </c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</row>
    <row r="79" spans="3:30" ht="15" customHeight="1" outlineLevel="1">
      <c r="C7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36" t="s">
        <v>125</v>
      </c>
      <c r="E79" s="137" t="s">
        <v>132</v>
      </c>
      <c r="F7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39" t="s">
        <v>114</v>
      </c>
      <c r="I79" s="89">
        <v>0.55232558139534804</v>
      </c>
      <c r="J79" s="89">
        <v>0</v>
      </c>
      <c r="K79" s="89">
        <v>5.4321350322525302E-2</v>
      </c>
      <c r="L79" s="140">
        <v>4438</v>
      </c>
      <c r="M79" s="140">
        <v>190</v>
      </c>
      <c r="N79" s="140">
        <v>344</v>
      </c>
      <c r="O79" s="141">
        <v>1</v>
      </c>
      <c r="P79" s="140">
        <v>0</v>
      </c>
      <c r="Q79" s="142"/>
      <c r="R79" s="142"/>
      <c r="S79" s="142" t="s">
        <v>147</v>
      </c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</row>
    <row r="80" spans="3:30" ht="15" customHeight="1" outlineLevel="1">
      <c r="C80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6" t="s">
        <v>125</v>
      </c>
      <c r="E80" s="137" t="s">
        <v>133</v>
      </c>
      <c r="F80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9" t="s">
        <v>114</v>
      </c>
      <c r="I80" s="89">
        <v>5.8139534883720903E-3</v>
      </c>
      <c r="J80" s="89">
        <v>0</v>
      </c>
      <c r="K80" s="89">
        <v>4.5875714513029499E-2</v>
      </c>
      <c r="L80" s="140">
        <v>3748</v>
      </c>
      <c r="M80" s="140">
        <v>2</v>
      </c>
      <c r="N80" s="140">
        <v>344</v>
      </c>
      <c r="O80" s="141">
        <v>1</v>
      </c>
      <c r="P80" s="140">
        <v>0</v>
      </c>
      <c r="Q80" s="142"/>
      <c r="R80" s="142"/>
      <c r="S80" s="142" t="s">
        <v>148</v>
      </c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</row>
    <row r="81" spans="3:30" ht="15" customHeight="1" outlineLevel="1">
      <c r="C81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36" t="s">
        <v>125</v>
      </c>
      <c r="E81" s="137" t="s">
        <v>134</v>
      </c>
      <c r="F81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39" t="s">
        <v>114</v>
      </c>
      <c r="I81" s="89">
        <v>0.145348837209302</v>
      </c>
      <c r="J81" s="89">
        <v>0</v>
      </c>
      <c r="K81" s="89">
        <v>7.5790401351301703E-2</v>
      </c>
      <c r="L81" s="140">
        <v>6192</v>
      </c>
      <c r="M81" s="140">
        <v>50</v>
      </c>
      <c r="N81" s="140">
        <v>344</v>
      </c>
      <c r="O81" s="141">
        <v>1</v>
      </c>
      <c r="P81" s="140">
        <v>0</v>
      </c>
      <c r="Q81" s="142"/>
      <c r="R81" s="142"/>
      <c r="S81" s="142">
        <v>39413</v>
      </c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</row>
    <row r="82" spans="3:30" ht="15" customHeight="1" outlineLevel="1">
      <c r="C82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36" t="s">
        <v>125</v>
      </c>
      <c r="E82" s="137" t="s">
        <v>135</v>
      </c>
      <c r="F82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39" t="s">
        <v>115</v>
      </c>
      <c r="I82" s="89">
        <v>0.47674418604651098</v>
      </c>
      <c r="J82" s="89">
        <v>5.8139534883720903E-3</v>
      </c>
      <c r="K82" s="89">
        <v>3.36846228228007E-2</v>
      </c>
      <c r="L82" s="140">
        <v>2752</v>
      </c>
      <c r="M82" s="140">
        <v>164</v>
      </c>
      <c r="N82" s="140">
        <v>342</v>
      </c>
      <c r="O82" s="141">
        <v>0.99418604651162701</v>
      </c>
      <c r="P82" s="140">
        <v>2</v>
      </c>
      <c r="Q82" s="142">
        <v>43.921929824561403</v>
      </c>
      <c r="R82" s="142">
        <v>44.45</v>
      </c>
      <c r="S82" s="142">
        <v>41.1</v>
      </c>
      <c r="T82" s="142">
        <v>5.4595837139265297</v>
      </c>
      <c r="U82" s="142">
        <v>29.807054329371802</v>
      </c>
      <c r="V82" s="142">
        <v>32.1</v>
      </c>
      <c r="W82" s="142">
        <v>35.700000000000003</v>
      </c>
      <c r="X82" s="142">
        <v>39.225000000000001</v>
      </c>
      <c r="Y82" s="142">
        <v>44.45</v>
      </c>
      <c r="Z82" s="142">
        <v>48.5</v>
      </c>
      <c r="AA82" s="142">
        <v>51.994999999999997</v>
      </c>
      <c r="AB82" s="142">
        <v>59.6</v>
      </c>
      <c r="AC82" s="142">
        <v>27.5</v>
      </c>
      <c r="AD82" s="142">
        <v>9.2749999999999897</v>
      </c>
    </row>
    <row r="83" spans="3:30" ht="15" customHeight="1" outlineLevel="1">
      <c r="C83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36" t="s">
        <v>125</v>
      </c>
      <c r="E83" s="137" t="s">
        <v>136</v>
      </c>
      <c r="F83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39" t="s">
        <v>115</v>
      </c>
      <c r="I83" s="89">
        <v>0.232558139534883</v>
      </c>
      <c r="J83" s="89">
        <v>5.8139534883720903E-3</v>
      </c>
      <c r="K83" s="89">
        <v>3.36846228228007E-2</v>
      </c>
      <c r="L83" s="140">
        <v>2752</v>
      </c>
      <c r="M83" s="140">
        <v>80</v>
      </c>
      <c r="N83" s="140">
        <v>342</v>
      </c>
      <c r="O83" s="141">
        <v>0.99418604651162701</v>
      </c>
      <c r="P83" s="140">
        <v>2</v>
      </c>
      <c r="Q83" s="142">
        <v>17.1511695906432</v>
      </c>
      <c r="R83" s="142">
        <v>17.3</v>
      </c>
      <c r="S83" s="142">
        <v>17</v>
      </c>
      <c r="T83" s="142">
        <v>1.97479315681678</v>
      </c>
      <c r="U83" s="142">
        <v>3.89980801221038</v>
      </c>
      <c r="V83" s="142">
        <v>13.1</v>
      </c>
      <c r="W83" s="142">
        <v>13.9</v>
      </c>
      <c r="X83" s="142">
        <v>15.6</v>
      </c>
      <c r="Y83" s="142">
        <v>17.3</v>
      </c>
      <c r="Z83" s="142">
        <v>18.7</v>
      </c>
      <c r="AA83" s="142">
        <v>20</v>
      </c>
      <c r="AB83" s="142">
        <v>21.5</v>
      </c>
      <c r="AC83" s="142">
        <v>8.4</v>
      </c>
      <c r="AD83" s="142">
        <v>3.0999999999999899</v>
      </c>
    </row>
    <row r="84" spans="3:30" ht="15" customHeight="1" outlineLevel="1">
      <c r="C84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36" t="s">
        <v>125</v>
      </c>
      <c r="E84" s="137" t="s">
        <v>137</v>
      </c>
      <c r="F84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39" t="s">
        <v>115</v>
      </c>
      <c r="I84" s="89">
        <v>0.15988372093023201</v>
      </c>
      <c r="J84" s="89">
        <v>5.8139534883720903E-3</v>
      </c>
      <c r="K84" s="89">
        <v>3.36846228228007E-2</v>
      </c>
      <c r="L84" s="140">
        <v>2752</v>
      </c>
      <c r="M84" s="140">
        <v>55</v>
      </c>
      <c r="N84" s="140">
        <v>342</v>
      </c>
      <c r="O84" s="141">
        <v>0.99418604651162701</v>
      </c>
      <c r="P84" s="140">
        <v>2</v>
      </c>
      <c r="Q84" s="142">
        <v>200.91520467836199</v>
      </c>
      <c r="R84" s="142">
        <v>197</v>
      </c>
      <c r="S84" s="142">
        <v>190</v>
      </c>
      <c r="T84" s="142">
        <v>14.061713679356799</v>
      </c>
      <c r="U84" s="142">
        <v>197.73179160021201</v>
      </c>
      <c r="V84" s="142">
        <v>172</v>
      </c>
      <c r="W84" s="142">
        <v>181</v>
      </c>
      <c r="X84" s="142">
        <v>190</v>
      </c>
      <c r="Y84" s="142">
        <v>197</v>
      </c>
      <c r="Z84" s="142">
        <v>213</v>
      </c>
      <c r="AA84" s="142">
        <v>225</v>
      </c>
      <c r="AB84" s="142">
        <v>231</v>
      </c>
      <c r="AC84" s="142">
        <v>59</v>
      </c>
      <c r="AD84" s="142">
        <v>23</v>
      </c>
    </row>
    <row r="85" spans="3:30" ht="15" customHeight="1" outlineLevel="1">
      <c r="C85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36" t="s">
        <v>125</v>
      </c>
      <c r="E85" s="137" t="s">
        <v>138</v>
      </c>
      <c r="F85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39" t="s">
        <v>115</v>
      </c>
      <c r="I85" s="89">
        <v>0.27325581395348802</v>
      </c>
      <c r="J85" s="89">
        <v>5.8139534883720903E-3</v>
      </c>
      <c r="K85" s="89">
        <v>3.36846228228007E-2</v>
      </c>
      <c r="L85" s="140">
        <v>2752</v>
      </c>
      <c r="M85" s="140">
        <v>94</v>
      </c>
      <c r="N85" s="140">
        <v>342</v>
      </c>
      <c r="O85" s="141">
        <v>0.99418604651162701</v>
      </c>
      <c r="P85" s="140">
        <v>2</v>
      </c>
      <c r="Q85" s="142">
        <v>4201.7543859649104</v>
      </c>
      <c r="R85" s="142">
        <v>4050</v>
      </c>
      <c r="S85" s="142">
        <v>3800</v>
      </c>
      <c r="T85" s="142">
        <v>801.95453569809501</v>
      </c>
      <c r="U85" s="142">
        <v>643131.07732674701</v>
      </c>
      <c r="V85" s="142">
        <v>2700</v>
      </c>
      <c r="W85" s="142">
        <v>3150</v>
      </c>
      <c r="X85" s="142">
        <v>3550</v>
      </c>
      <c r="Y85" s="142">
        <v>4050</v>
      </c>
      <c r="Z85" s="142">
        <v>4750</v>
      </c>
      <c r="AA85" s="142">
        <v>5650</v>
      </c>
      <c r="AB85" s="142">
        <v>6300</v>
      </c>
      <c r="AC85" s="142">
        <v>3600</v>
      </c>
      <c r="AD85" s="142">
        <v>1200</v>
      </c>
    </row>
    <row r="86" spans="3:30" ht="15" customHeight="1" outlineLevel="1">
      <c r="C86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136" t="s">
        <v>125</v>
      </c>
      <c r="E86" s="137" t="s">
        <v>139</v>
      </c>
      <c r="F86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139" t="s">
        <v>114</v>
      </c>
      <c r="I86" s="89">
        <v>5.8139534883720903E-3</v>
      </c>
      <c r="J86" s="89">
        <v>3.1976744186046499E-2</v>
      </c>
      <c r="K86" s="89">
        <v>5.4553911308583898E-2</v>
      </c>
      <c r="L86" s="140">
        <v>4457</v>
      </c>
      <c r="M86" s="140">
        <v>2</v>
      </c>
      <c r="N86" s="140">
        <v>333</v>
      </c>
      <c r="O86" s="141">
        <v>0.96802325581395299</v>
      </c>
      <c r="P86" s="140">
        <v>11</v>
      </c>
      <c r="Q86" s="142"/>
      <c r="R86" s="142"/>
      <c r="S86" s="142" t="s">
        <v>149</v>
      </c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</row>
    <row r="87" spans="3:30" ht="15" customHeight="1" outlineLevel="1">
      <c r="C87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136" t="s">
        <v>125</v>
      </c>
      <c r="E87" s="137" t="s">
        <v>140</v>
      </c>
      <c r="F8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139" t="s">
        <v>115</v>
      </c>
      <c r="I87" s="89">
        <v>0.95930232558139505</v>
      </c>
      <c r="J87" s="89">
        <v>4.0697674418604599E-2</v>
      </c>
      <c r="K87" s="89">
        <v>3.36846228228007E-2</v>
      </c>
      <c r="L87" s="140">
        <v>2752</v>
      </c>
      <c r="M87" s="140">
        <v>330</v>
      </c>
      <c r="N87" s="140">
        <v>330</v>
      </c>
      <c r="O87" s="141">
        <v>0.95930232558139505</v>
      </c>
      <c r="P87" s="140">
        <v>14</v>
      </c>
      <c r="Q87" s="142">
        <v>8.7333816969696905</v>
      </c>
      <c r="R87" s="142">
        <v>8.6524049999999999</v>
      </c>
      <c r="S87" s="142">
        <v>7.6322000000000001</v>
      </c>
      <c r="T87" s="142">
        <v>0.55177033691384902</v>
      </c>
      <c r="U87" s="142">
        <v>0.30445050469802298</v>
      </c>
      <c r="V87" s="142">
        <v>7.6322000000000001</v>
      </c>
      <c r="W87" s="142">
        <v>7.8967580000000002</v>
      </c>
      <c r="X87" s="142">
        <v>8.2998899999999995</v>
      </c>
      <c r="Y87" s="142">
        <v>8.6524049999999999</v>
      </c>
      <c r="Z87" s="142">
        <v>9.1721225000000004</v>
      </c>
      <c r="AA87" s="142">
        <v>9.6894235000000002</v>
      </c>
      <c r="AB87" s="142">
        <v>10.02544</v>
      </c>
      <c r="AC87" s="142">
        <v>2.3932399999999898</v>
      </c>
      <c r="AD87" s="142">
        <v>0.87223249999999897</v>
      </c>
    </row>
    <row r="88" spans="3:30" ht="15" customHeight="1" outlineLevel="1">
      <c r="C88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136" t="s">
        <v>125</v>
      </c>
      <c r="E88" s="137" t="s">
        <v>141</v>
      </c>
      <c r="F88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139" t="s">
        <v>115</v>
      </c>
      <c r="I88" s="89">
        <v>0.962209302325581</v>
      </c>
      <c r="J88" s="89">
        <v>3.7790697674418602E-2</v>
      </c>
      <c r="K88" s="89">
        <v>3.36846228228007E-2</v>
      </c>
      <c r="L88" s="140">
        <v>2752</v>
      </c>
      <c r="M88" s="140">
        <v>331</v>
      </c>
      <c r="N88" s="140">
        <v>331</v>
      </c>
      <c r="O88" s="141">
        <v>0.962209302325581</v>
      </c>
      <c r="P88" s="140">
        <v>13</v>
      </c>
      <c r="Q88" s="142">
        <v>-25.686291540785501</v>
      </c>
      <c r="R88" s="142">
        <v>-25.83352</v>
      </c>
      <c r="S88" s="142">
        <v>-27.018540000000002</v>
      </c>
      <c r="T88" s="142">
        <v>0.79396121100603101</v>
      </c>
      <c r="U88" s="142">
        <v>0.63037440458216398</v>
      </c>
      <c r="V88" s="142">
        <v>-27.018540000000002</v>
      </c>
      <c r="W88" s="142">
        <v>-26.790054999999999</v>
      </c>
      <c r="X88" s="142">
        <v>-26.320304999999902</v>
      </c>
      <c r="Y88" s="142">
        <v>-25.83352</v>
      </c>
      <c r="Z88" s="142">
        <v>-25.062049999999999</v>
      </c>
      <c r="AA88" s="142">
        <v>-24.361660000000001</v>
      </c>
      <c r="AB88" s="142">
        <v>-23.787669999999999</v>
      </c>
      <c r="AC88" s="142">
        <v>3.2308699999999999</v>
      </c>
      <c r="AD88" s="142">
        <v>1.2582549999999899</v>
      </c>
    </row>
    <row r="89" spans="3:30" ht="15" customHeight="1" outlineLevel="1">
      <c r="C89" s="8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136" t="s">
        <v>125</v>
      </c>
      <c r="E89" s="137" t="s">
        <v>142</v>
      </c>
      <c r="F89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139" t="s">
        <v>114</v>
      </c>
      <c r="I89" s="89">
        <v>2.9069767441860399E-2</v>
      </c>
      <c r="J89" s="89">
        <v>0.84302325581395299</v>
      </c>
      <c r="K89" s="89">
        <v>5.81157664108495E-2</v>
      </c>
      <c r="L89" s="140">
        <v>4748</v>
      </c>
      <c r="M89" s="140">
        <v>10</v>
      </c>
      <c r="N89" s="140">
        <v>54</v>
      </c>
      <c r="O89" s="141">
        <v>0.15697674418604601</v>
      </c>
      <c r="P89" s="140">
        <v>290</v>
      </c>
      <c r="Q89" s="142"/>
      <c r="R89" s="142"/>
      <c r="S89" s="142" t="s">
        <v>150</v>
      </c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</row>
    <row r="90" spans="3:30" ht="15" customHeight="1" outlineLevel="1">
      <c r="C90" s="151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143" t="s">
        <v>125</v>
      </c>
      <c r="E90" s="144" t="s">
        <v>112</v>
      </c>
      <c r="F90" s="145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145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146" t="s">
        <v>116</v>
      </c>
      <c r="I90" s="147">
        <v>1</v>
      </c>
      <c r="J90" s="147">
        <v>0</v>
      </c>
      <c r="K90" s="147">
        <v>1.6156868505122399E-3</v>
      </c>
      <c r="L90" s="148">
        <v>132</v>
      </c>
      <c r="M90" s="148">
        <v>344</v>
      </c>
      <c r="N90" s="148">
        <v>344</v>
      </c>
      <c r="O90" s="149">
        <v>1</v>
      </c>
      <c r="P90" s="148">
        <v>0</v>
      </c>
      <c r="Q90" s="150">
        <v>171.5</v>
      </c>
      <c r="R90" s="150">
        <v>171.5</v>
      </c>
      <c r="S90" s="150">
        <v>0</v>
      </c>
      <c r="T90" s="150">
        <v>99.448479123614504</v>
      </c>
      <c r="U90" s="150">
        <v>9890</v>
      </c>
      <c r="V90" s="150">
        <v>0</v>
      </c>
      <c r="W90" s="150">
        <v>17.149999999999999</v>
      </c>
      <c r="X90" s="150">
        <v>85.75</v>
      </c>
      <c r="Y90" s="150">
        <v>171.5</v>
      </c>
      <c r="Z90" s="150">
        <v>257.25</v>
      </c>
      <c r="AA90" s="150">
        <v>325.849999999999</v>
      </c>
      <c r="AB90" s="150">
        <v>343</v>
      </c>
      <c r="AC90" s="150">
        <v>343</v>
      </c>
      <c r="AD90" s="150">
        <v>171.5</v>
      </c>
    </row>
    <row r="91" spans="3:30" ht="15" customHeight="1" outlineLevel="1"/>
  </sheetData>
  <mergeCells count="4">
    <mergeCell ref="C12:D12"/>
    <mergeCell ref="C20:D20"/>
    <mergeCell ref="C39:D39"/>
    <mergeCell ref="C9:D9"/>
  </mergeCells>
  <conditionalFormatting sqref="I65:K9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59">
    <cfRule type="cellIs" dxfId="123" priority="1" operator="equal">
      <formula>FALSE</formula>
    </cfRule>
    <cfRule type="cellIs" dxfId="122" priority="6" operator="equal">
      <formula>TRUE</formula>
    </cfRule>
  </conditionalFormatting>
  <conditionalFormatting sqref="I58: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90">
    <cfRule type="cellIs" dxfId="121" priority="10" operator="equal">
      <formula>"Definition"</formula>
    </cfRule>
  </conditionalFormatting>
  <conditionalFormatting sqref="G65:G90">
    <cfRule type="cellIs" dxfId="120" priority="9" operator="equal">
      <formula>"Note"</formula>
    </cfRule>
  </conditionalFormatting>
  <conditionalFormatting sqref="E58:E59">
    <cfRule type="cellIs" dxfId="11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90">
    <cfRule type="cellIs" dxfId="118" priority="4" operator="equal">
      <formula>"Link"</formula>
    </cfRule>
  </conditionalFormatting>
  <conditionalFormatting sqref="C58:C59">
    <cfRule type="cellIs" dxfId="117" priority="3" operator="equal">
      <formula>"Link"</formula>
    </cfRule>
  </conditionalFormatting>
  <conditionalFormatting sqref="J58: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1" width="27.7109375" customWidth="1"/>
  </cols>
  <sheetData>
    <row r="1" spans="1:1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ht="5.0999999999999996" customHeight="1">
      <c r="C2" s="69"/>
      <c r="D2" s="69"/>
      <c r="E2" s="69"/>
      <c r="F2" s="69"/>
      <c r="G2" s="69"/>
      <c r="H2" s="69"/>
      <c r="I2" s="69"/>
      <c r="J2" s="69"/>
      <c r="K2" s="69"/>
    </row>
    <row r="3" spans="1:11" ht="20.100000000000001" customHeight="1">
      <c r="B3" s="109" t="str">
        <f ca="1">HYPERLINK("#" &amp; CELL("address", _xlfn.XLOOKUP(Name,tbl_DfOverview[Dataframe],tbl_DfOverview[_],tbl_DfOverview[[#Headers],[_]])), "Overview →")</f>
        <v>Overview →</v>
      </c>
      <c r="C3" s="75"/>
    </row>
    <row r="4" spans="1:11" ht="5.0999999999999996" customHeight="1">
      <c r="B4" s="66"/>
    </row>
    <row r="5" spans="1:11" ht="30" customHeight="1">
      <c r="B5" s="99" t="e" vm="1">
        <v>#VALUE!</v>
      </c>
      <c r="C5" s="71" t="s">
        <v>104</v>
      </c>
      <c r="D5" s="22"/>
    </row>
    <row r="6" spans="1:11" ht="10.35" customHeight="1"/>
    <row r="7" spans="1:11">
      <c r="A7" s="110"/>
      <c r="B7" s="76" t="s">
        <v>102</v>
      </c>
      <c r="C7" s="2" t="s">
        <v>5</v>
      </c>
    </row>
    <row r="8" spans="1:11" ht="20.100000000000001" customHeight="1">
      <c r="A8" s="110"/>
    </row>
    <row r="9" spans="1:11" ht="50.1" hidden="1" customHeight="1" outlineLevel="1">
      <c r="A9" s="110"/>
      <c r="D9" s="112" t="s">
        <v>51</v>
      </c>
      <c r="E9" s="113"/>
    </row>
    <row r="10" spans="1:11" hidden="1" outlineLevel="1">
      <c r="A10" s="110"/>
    </row>
    <row r="11" spans="1:11" ht="15" hidden="1" customHeight="1" outlineLevel="1">
      <c r="A11" s="110"/>
      <c r="C11" s="21" t="s">
        <v>6</v>
      </c>
      <c r="D11" s="32">
        <v>344</v>
      </c>
    </row>
    <row r="12" spans="1:11" ht="15" hidden="1" customHeight="1" outlineLevel="1">
      <c r="A12" s="110"/>
      <c r="C12" s="3" t="s">
        <v>48</v>
      </c>
      <c r="D12" s="24">
        <v>8</v>
      </c>
    </row>
    <row r="13" spans="1:11" ht="15" hidden="1" customHeight="1" outlineLevel="1">
      <c r="A13" s="110"/>
      <c r="C13" s="3" t="s">
        <v>12</v>
      </c>
      <c r="D13" s="24">
        <v>25465</v>
      </c>
    </row>
    <row r="14" spans="1:11" ht="15" hidden="1" customHeight="1" outlineLevel="1">
      <c r="A14" s="110"/>
      <c r="C14" s="3" t="s">
        <v>49</v>
      </c>
      <c r="D14" s="30">
        <v>1</v>
      </c>
    </row>
    <row r="15" spans="1:11" ht="15" hidden="1" customHeight="1" outlineLevel="1">
      <c r="A15" s="110"/>
      <c r="C15" s="3" t="s">
        <v>50</v>
      </c>
      <c r="D15" s="31">
        <v>6.9040697674418606E-3</v>
      </c>
    </row>
    <row r="16" spans="1:11" ht="10.35" hidden="1" customHeight="1" outlineLevel="1">
      <c r="A16" s="110"/>
    </row>
    <row r="17" spans="1:13" ht="35.1" hidden="1" customHeight="1" outlineLevel="1">
      <c r="A17" s="110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35" hidden="1" customHeight="1" outlineLevel="1">
      <c r="A18" s="110"/>
    </row>
    <row r="19" spans="1:1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35" hidden="1" customHeight="1" outlineLevel="1"/>
    <row r="21" spans="1:13" s="23" customFormat="1" ht="30" customHeight="1" collapsed="1">
      <c r="B21" s="58"/>
      <c r="C21" s="58" t="s">
        <v>4</v>
      </c>
      <c r="D21" s="59" t="s">
        <v>105</v>
      </c>
      <c r="E21" s="59" t="s">
        <v>106</v>
      </c>
      <c r="F21" s="59" t="s">
        <v>107</v>
      </c>
      <c r="G21" s="59" t="s">
        <v>108</v>
      </c>
      <c r="H21" s="59" t="s">
        <v>109</v>
      </c>
      <c r="I21" s="59" t="s">
        <v>110</v>
      </c>
      <c r="J21" s="59" t="s">
        <v>111</v>
      </c>
      <c r="K21" s="59" t="s">
        <v>112</v>
      </c>
      <c r="L21" s="23" t="s">
        <v>38</v>
      </c>
      <c r="M21" s="23" t="s">
        <v>113</v>
      </c>
    </row>
    <row r="22" spans="1:13" ht="10.35" customHeight="1"/>
    <row r="23" spans="1:13" outlineLevel="1">
      <c r="A23" s="110"/>
      <c r="B23" s="76" t="s">
        <v>102</v>
      </c>
      <c r="C23" s="2" t="s">
        <v>7</v>
      </c>
    </row>
    <row r="24" spans="1:13" ht="20.100000000000001" customHeight="1" outlineLevel="1">
      <c r="A24" s="110"/>
    </row>
    <row r="25" spans="1:13" ht="15" hidden="1" customHeight="1" outlineLevel="2">
      <c r="A25" s="110"/>
      <c r="C25" s="19" t="s">
        <v>8</v>
      </c>
      <c r="D25" s="9" t="s">
        <v>114</v>
      </c>
      <c r="E25" s="9" t="s">
        <v>114</v>
      </c>
      <c r="F25" s="9" t="s">
        <v>115</v>
      </c>
      <c r="G25" s="9" t="s">
        <v>115</v>
      </c>
      <c r="H25" s="9" t="s">
        <v>115</v>
      </c>
      <c r="I25" s="9" t="s">
        <v>115</v>
      </c>
      <c r="J25" s="9" t="s">
        <v>114</v>
      </c>
      <c r="K25" s="9" t="s">
        <v>116</v>
      </c>
    </row>
    <row r="26" spans="1:13" ht="15" hidden="1" customHeight="1" outlineLevel="2">
      <c r="A26" s="110"/>
      <c r="C26" s="3" t="s">
        <v>9</v>
      </c>
      <c r="D26" s="10">
        <v>8.7209302325581394E-3</v>
      </c>
      <c r="E26" s="10">
        <v>8.7209302325581394E-3</v>
      </c>
      <c r="F26" s="10">
        <v>0.47674418604651098</v>
      </c>
      <c r="G26" s="10">
        <v>0.232558139534883</v>
      </c>
      <c r="H26" s="10">
        <v>0.15988372093023201</v>
      </c>
      <c r="I26" s="10">
        <v>0.27325581395348802</v>
      </c>
      <c r="J26" s="10">
        <v>5.8139534883720903E-3</v>
      </c>
      <c r="K26" s="10">
        <v>1</v>
      </c>
    </row>
    <row r="27" spans="1:13" ht="15" hidden="1" customHeight="1" outlineLevel="2">
      <c r="A27" s="110"/>
      <c r="C27" s="18" t="s">
        <v>10</v>
      </c>
      <c r="D27" s="10">
        <v>0</v>
      </c>
      <c r="E27" s="10">
        <v>0</v>
      </c>
      <c r="F27" s="10">
        <v>5.8139534883720903E-3</v>
      </c>
      <c r="G27" s="10">
        <v>5.8139534883720903E-3</v>
      </c>
      <c r="H27" s="10">
        <v>5.8139534883720903E-3</v>
      </c>
      <c r="I27" s="10">
        <v>5.8139534883720903E-3</v>
      </c>
      <c r="J27" s="10">
        <v>3.1976744186046499E-2</v>
      </c>
      <c r="K27" s="10">
        <v>0</v>
      </c>
    </row>
    <row r="28" spans="1:13" ht="15" hidden="1" customHeight="1" outlineLevel="2">
      <c r="A28" s="110"/>
      <c r="C28" s="18" t="s">
        <v>11</v>
      </c>
      <c r="D28" s="10">
        <v>0.19713332024347099</v>
      </c>
      <c r="E28" s="10">
        <v>0.19037895150206099</v>
      </c>
      <c r="F28" s="10">
        <v>0.108069899862556</v>
      </c>
      <c r="G28" s="10">
        <v>0.108069899862556</v>
      </c>
      <c r="H28" s="10">
        <v>0.108069899862556</v>
      </c>
      <c r="I28" s="10">
        <v>0.108069899862556</v>
      </c>
      <c r="J28" s="10">
        <v>0.175024543491066</v>
      </c>
      <c r="K28" s="10">
        <v>5.1835853131749401E-3</v>
      </c>
    </row>
    <row r="29" spans="1:13" ht="15" hidden="1" customHeight="1" outlineLevel="2">
      <c r="A29" s="110"/>
      <c r="C29" s="18" t="s">
        <v>12</v>
      </c>
      <c r="D29" s="11">
        <v>5020</v>
      </c>
      <c r="E29" s="11">
        <v>4848</v>
      </c>
      <c r="F29" s="11">
        <v>2752</v>
      </c>
      <c r="G29" s="11">
        <v>2752</v>
      </c>
      <c r="H29" s="11">
        <v>2752</v>
      </c>
      <c r="I29" s="11">
        <v>2752</v>
      </c>
      <c r="J29" s="11">
        <v>4457</v>
      </c>
      <c r="K29" s="11">
        <v>132</v>
      </c>
    </row>
    <row r="30" spans="1:13" ht="15" hidden="1" customHeight="1" outlineLevel="2">
      <c r="A30" s="110"/>
      <c r="C30" s="18" t="s">
        <v>13</v>
      </c>
      <c r="D30" s="11">
        <v>3</v>
      </c>
      <c r="E30" s="11">
        <v>3</v>
      </c>
      <c r="F30" s="11">
        <v>164</v>
      </c>
      <c r="G30" s="11">
        <v>80</v>
      </c>
      <c r="H30" s="11">
        <v>55</v>
      </c>
      <c r="I30" s="11">
        <v>94</v>
      </c>
      <c r="J30" s="11">
        <v>2</v>
      </c>
      <c r="K30" s="11">
        <v>344</v>
      </c>
    </row>
    <row r="31" spans="1:13" ht="15" hidden="1" customHeight="1" outlineLevel="2">
      <c r="A31" s="110"/>
      <c r="C31" s="19" t="s">
        <v>14</v>
      </c>
      <c r="D31" s="11">
        <v>344</v>
      </c>
      <c r="E31" s="11">
        <v>344</v>
      </c>
      <c r="F31" s="11">
        <v>342</v>
      </c>
      <c r="G31" s="11">
        <v>342</v>
      </c>
      <c r="H31" s="11">
        <v>342</v>
      </c>
      <c r="I31" s="11">
        <v>342</v>
      </c>
      <c r="J31" s="11">
        <v>333</v>
      </c>
      <c r="K31" s="11">
        <v>344</v>
      </c>
    </row>
    <row r="32" spans="1:13" ht="15" hidden="1" customHeight="1" outlineLevel="2">
      <c r="A32" s="110"/>
      <c r="C32" s="3" t="s">
        <v>15</v>
      </c>
      <c r="D32" s="11">
        <v>0</v>
      </c>
      <c r="E32" s="11">
        <v>0</v>
      </c>
      <c r="F32" s="11">
        <v>2</v>
      </c>
      <c r="G32" s="11">
        <v>2</v>
      </c>
      <c r="H32" s="11">
        <v>2</v>
      </c>
      <c r="I32" s="11">
        <v>2</v>
      </c>
      <c r="J32" s="11">
        <v>11</v>
      </c>
      <c r="K32" s="11">
        <v>0</v>
      </c>
    </row>
    <row r="33" spans="1:11" ht="10.35" hidden="1" customHeight="1" outlineLevel="2">
      <c r="A33" s="110"/>
    </row>
    <row r="34" spans="1:11" ht="125.1" hidden="1" customHeight="1" outlineLevel="2"/>
    <row r="35" spans="1:11" ht="10.35" hidden="1" customHeight="1" outlineLevel="2"/>
    <row r="36" spans="1:11" outlineLevel="1" collapsed="1">
      <c r="A36" s="110"/>
      <c r="B36" s="76" t="s">
        <v>102</v>
      </c>
      <c r="C36" s="2" t="s">
        <v>16</v>
      </c>
    </row>
    <row r="37" spans="1:11" ht="20.100000000000001" customHeight="1" outlineLevel="1">
      <c r="A37" s="110"/>
    </row>
    <row r="38" spans="1:11" ht="15" hidden="1" customHeight="1" outlineLevel="2">
      <c r="A38" s="110"/>
      <c r="C38" s="3" t="s">
        <v>17</v>
      </c>
      <c r="D38" s="12"/>
      <c r="E38" s="12"/>
      <c r="F38" s="12">
        <v>43.921929824561403</v>
      </c>
      <c r="G38" s="12">
        <v>17.1511695906432</v>
      </c>
      <c r="H38" s="12">
        <v>200.91520467836199</v>
      </c>
      <c r="I38" s="12">
        <v>4201.7543859649104</v>
      </c>
      <c r="J38" s="12"/>
      <c r="K38" s="12">
        <v>171.5</v>
      </c>
    </row>
    <row r="39" spans="1:11" ht="15" hidden="1" customHeight="1" outlineLevel="2">
      <c r="A39" s="110"/>
      <c r="C39" s="18" t="s">
        <v>18</v>
      </c>
      <c r="D39" s="12"/>
      <c r="E39" s="12"/>
      <c r="F39" s="12">
        <v>44.45</v>
      </c>
      <c r="G39" s="12">
        <v>17.3</v>
      </c>
      <c r="H39" s="12">
        <v>197</v>
      </c>
      <c r="I39" s="12">
        <v>4050</v>
      </c>
      <c r="J39" s="12"/>
      <c r="K39" s="12">
        <v>171.5</v>
      </c>
    </row>
    <row r="40" spans="1:11" ht="15" hidden="1" customHeight="1" outlineLevel="2">
      <c r="A40" s="110"/>
      <c r="C40" s="18" t="s">
        <v>19</v>
      </c>
      <c r="D40" s="12" t="s">
        <v>117</v>
      </c>
      <c r="E40" s="12" t="s">
        <v>118</v>
      </c>
      <c r="F40" s="12">
        <v>41.1</v>
      </c>
      <c r="G40" s="12">
        <v>17</v>
      </c>
      <c r="H40" s="12">
        <v>190</v>
      </c>
      <c r="I40" s="12">
        <v>3800</v>
      </c>
      <c r="J40" s="12" t="s">
        <v>119</v>
      </c>
      <c r="K40" s="12">
        <v>0</v>
      </c>
    </row>
    <row r="41" spans="1:11" ht="15" hidden="1" customHeight="1" outlineLevel="2">
      <c r="A41" s="110"/>
      <c r="C41" s="3" t="s">
        <v>20</v>
      </c>
      <c r="D41" s="12"/>
      <c r="E41" s="12"/>
      <c r="F41" s="12">
        <v>5.4595837139265297</v>
      </c>
      <c r="G41" s="12">
        <v>1.97479315681678</v>
      </c>
      <c r="H41" s="12">
        <v>14.061713679356799</v>
      </c>
      <c r="I41" s="12">
        <v>801.95453569809501</v>
      </c>
      <c r="J41" s="12"/>
      <c r="K41" s="12">
        <v>99.448479123614504</v>
      </c>
    </row>
    <row r="42" spans="1:11" ht="15" hidden="1" customHeight="1" outlineLevel="2">
      <c r="A42" s="110"/>
      <c r="C42" s="20" t="s">
        <v>21</v>
      </c>
      <c r="D42" s="12"/>
      <c r="E42" s="12"/>
      <c r="F42" s="12">
        <v>29.807054329371802</v>
      </c>
      <c r="G42" s="12">
        <v>3.89980801221038</v>
      </c>
      <c r="H42" s="12">
        <v>197.73179160021201</v>
      </c>
      <c r="I42" s="12">
        <v>643131.07732674805</v>
      </c>
      <c r="J42" s="12"/>
      <c r="K42" s="12">
        <v>9890</v>
      </c>
    </row>
    <row r="43" spans="1:11" ht="10.35" hidden="1" customHeight="1" outlineLevel="2">
      <c r="A43" s="110"/>
    </row>
    <row r="44" spans="1:11" ht="150" hidden="1" customHeight="1" outlineLevel="2"/>
    <row r="45" spans="1:11" ht="10.35" hidden="1" customHeight="1" outlineLevel="2"/>
    <row r="46" spans="1:11" outlineLevel="1" collapsed="1">
      <c r="A46" s="110"/>
      <c r="B46" s="76" t="s">
        <v>102</v>
      </c>
      <c r="C46" s="2" t="s">
        <v>22</v>
      </c>
    </row>
    <row r="47" spans="1:11" ht="20.100000000000001" customHeight="1" outlineLevel="1">
      <c r="A47" s="110"/>
    </row>
    <row r="48" spans="1:11" ht="15" hidden="1" customHeight="1" outlineLevel="2">
      <c r="A48" s="110"/>
      <c r="C48" s="3" t="s">
        <v>23</v>
      </c>
      <c r="D48" s="12"/>
      <c r="E48" s="12"/>
      <c r="F48" s="12">
        <v>32.1</v>
      </c>
      <c r="G48" s="12">
        <v>13.1</v>
      </c>
      <c r="H48" s="12">
        <v>172</v>
      </c>
      <c r="I48" s="12">
        <v>2700</v>
      </c>
      <c r="J48" s="12"/>
      <c r="K48" s="12">
        <v>0</v>
      </c>
    </row>
    <row r="49" spans="1:11" ht="15" hidden="1" customHeight="1" outlineLevel="2">
      <c r="A49" s="110"/>
      <c r="C49" s="18">
        <v>0.05</v>
      </c>
      <c r="D49" s="12"/>
      <c r="E49" s="12"/>
      <c r="F49" s="12">
        <v>35.700000000000003</v>
      </c>
      <c r="G49" s="12">
        <v>13.9</v>
      </c>
      <c r="H49" s="12">
        <v>181</v>
      </c>
      <c r="I49" s="12">
        <v>3150</v>
      </c>
      <c r="J49" s="12"/>
      <c r="K49" s="12">
        <v>17.149999999999999</v>
      </c>
    </row>
    <row r="50" spans="1:11" ht="15" hidden="1" customHeight="1" outlineLevel="2">
      <c r="A50" s="110"/>
      <c r="C50" s="19">
        <v>0.25</v>
      </c>
      <c r="D50" s="12"/>
      <c r="E50" s="12"/>
      <c r="F50" s="12">
        <v>39.225000000000001</v>
      </c>
      <c r="G50" s="12">
        <v>15.6</v>
      </c>
      <c r="H50" s="12">
        <v>190</v>
      </c>
      <c r="I50" s="12">
        <v>3550</v>
      </c>
      <c r="J50" s="12"/>
      <c r="K50" s="12">
        <v>85.75</v>
      </c>
    </row>
    <row r="51" spans="1:11" ht="15" hidden="1" customHeight="1" outlineLevel="2">
      <c r="A51" s="110"/>
      <c r="C51" s="3">
        <v>0.5</v>
      </c>
      <c r="D51" s="12"/>
      <c r="E51" s="12"/>
      <c r="F51" s="12">
        <v>44.45</v>
      </c>
      <c r="G51" s="12">
        <v>17.3</v>
      </c>
      <c r="H51" s="12">
        <v>197</v>
      </c>
      <c r="I51" s="12">
        <v>4050</v>
      </c>
      <c r="J51" s="12"/>
      <c r="K51" s="12">
        <v>171.5</v>
      </c>
    </row>
    <row r="52" spans="1:11" ht="15" hidden="1" customHeight="1" outlineLevel="2">
      <c r="A52" s="110"/>
      <c r="C52" s="18">
        <v>0.75</v>
      </c>
      <c r="D52" s="12"/>
      <c r="E52" s="12"/>
      <c r="F52" s="12">
        <v>48.5</v>
      </c>
      <c r="G52" s="12">
        <v>18.7</v>
      </c>
      <c r="H52" s="12">
        <v>213</v>
      </c>
      <c r="I52" s="12">
        <v>4750</v>
      </c>
      <c r="J52" s="12"/>
      <c r="K52" s="12">
        <v>257.25</v>
      </c>
    </row>
    <row r="53" spans="1:11" ht="15" hidden="1" customHeight="1" outlineLevel="2">
      <c r="A53" s="110"/>
      <c r="C53" s="18">
        <v>0.95</v>
      </c>
      <c r="D53" s="12"/>
      <c r="E53" s="12"/>
      <c r="F53" s="12">
        <v>51.994999999999997</v>
      </c>
      <c r="G53" s="12">
        <v>20</v>
      </c>
      <c r="H53" s="12">
        <v>225</v>
      </c>
      <c r="I53" s="12">
        <v>5650</v>
      </c>
      <c r="J53" s="12"/>
      <c r="K53" s="12">
        <v>325.849999999999</v>
      </c>
    </row>
    <row r="54" spans="1:11" ht="15" hidden="1" customHeight="1" outlineLevel="2">
      <c r="A54" s="110"/>
      <c r="C54" s="3" t="s">
        <v>24</v>
      </c>
      <c r="D54" s="12"/>
      <c r="E54" s="12"/>
      <c r="F54" s="12">
        <v>59.6</v>
      </c>
      <c r="G54" s="12">
        <v>21.5</v>
      </c>
      <c r="H54" s="12">
        <v>231</v>
      </c>
      <c r="I54" s="12">
        <v>6300</v>
      </c>
      <c r="J54" s="12"/>
      <c r="K54" s="12">
        <v>343</v>
      </c>
    </row>
    <row r="55" spans="1:11" ht="15" hidden="1" customHeight="1" outlineLevel="2">
      <c r="A55" s="110"/>
      <c r="C55" s="18" t="s">
        <v>25</v>
      </c>
      <c r="D55" s="12"/>
      <c r="E55" s="12"/>
      <c r="F55" s="12">
        <v>27.5</v>
      </c>
      <c r="G55" s="12">
        <v>8.4</v>
      </c>
      <c r="H55" s="12">
        <v>59</v>
      </c>
      <c r="I55" s="12">
        <v>3600</v>
      </c>
      <c r="J55" s="12"/>
      <c r="K55" s="12">
        <v>343</v>
      </c>
    </row>
    <row r="56" spans="1:11" ht="15" hidden="1" customHeight="1" outlineLevel="2">
      <c r="C56" s="3" t="s">
        <v>26</v>
      </c>
      <c r="D56" s="12"/>
      <c r="E56" s="12"/>
      <c r="F56" s="12">
        <v>9.2749999999999897</v>
      </c>
      <c r="G56" s="12">
        <v>3.0999999999999899</v>
      </c>
      <c r="H56" s="12">
        <v>23</v>
      </c>
      <c r="I56" s="12">
        <v>1200</v>
      </c>
      <c r="J56" s="12"/>
      <c r="K56" s="12">
        <v>171.5</v>
      </c>
    </row>
    <row r="57" spans="1:11" ht="10.35" hidden="1" customHeight="1" outlineLevel="2"/>
    <row r="58" spans="1:11" outlineLevel="1" collapsed="1">
      <c r="A58" s="110"/>
      <c r="B58" s="76" t="s">
        <v>102</v>
      </c>
      <c r="C58" s="2" t="s">
        <v>27</v>
      </c>
    </row>
    <row r="59" spans="1:11" ht="20.100000000000001" customHeight="1" outlineLevel="1">
      <c r="A59" s="110"/>
    </row>
    <row r="60" spans="1:11" ht="15" hidden="1" customHeight="1" outlineLevel="2">
      <c r="A60" s="110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110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110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110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110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110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110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35" hidden="1" customHeight="1" outlineLevel="2"/>
    <row r="69" spans="1:11" outlineLevel="1" collapsed="1">
      <c r="A69" s="110"/>
      <c r="B69" s="76" t="s">
        <v>102</v>
      </c>
      <c r="C69" s="2" t="s">
        <v>36</v>
      </c>
    </row>
    <row r="70" spans="1:11" ht="20.100000000000001" customHeight="1" outlineLevel="1">
      <c r="A70" s="110"/>
    </row>
    <row r="71" spans="1:11" ht="15" hidden="1" customHeight="1" outlineLevel="2">
      <c r="A71" s="110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1" ht="15" hidden="1" customHeight="1" outlineLevel="2">
      <c r="A72" s="110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1" ht="15" hidden="1" customHeight="1" outlineLevel="2">
      <c r="A73" s="110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1" ht="15" hidden="1" customHeight="1" outlineLevel="2">
      <c r="A74" s="110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1" ht="15" hidden="1" customHeight="1" outlineLevel="2">
      <c r="A75" s="110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1" ht="15" hidden="1" customHeight="1" outlineLevel="2">
      <c r="A76" s="110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1" ht="15" hidden="1" customHeight="1" outlineLevel="2">
      <c r="A77" s="110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1" ht="15" hidden="1" customHeight="1" outlineLevel="2">
      <c r="A78" s="110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1" ht="15" hidden="1" customHeight="1" outlineLevel="2">
      <c r="C79" s="15" t="str">
        <f>IF(COUNTIF(tbl_Penguins[Record List], "&lt;&gt;FALSE") = 0,"",SUBSTITUTE(LOWER(LightHeader)," ", "_") &amp;" = ")</f>
        <v/>
      </c>
      <c r="D79" t="str" cm="1">
        <f t="array" ref="D79">IF(COUNTIF(tbl_Penguins[Record List], "&lt;&gt;FALSE") = 0,"","['"&amp;_xlfn.TEXTJOIN("', '", TRUE, _xlfn._xlws.FILTER(_xlfn.TAKE(tbl_Penguins[],,-1), tbl_Penguins[Record List] &lt;&gt; FALSE, ""))&amp;"']")</f>
        <v/>
      </c>
    </row>
    <row r="80" spans="1:11" ht="10.35" hidden="1" customHeight="1" outlineLevel="1" collapsed="1"/>
    <row r="81" spans="3:13" ht="30" customHeight="1">
      <c r="C81" s="122" t="s">
        <v>37</v>
      </c>
      <c r="D81" s="123" t="s">
        <v>105</v>
      </c>
      <c r="E81" s="123" t="s">
        <v>106</v>
      </c>
      <c r="F81" s="123" t="s">
        <v>107</v>
      </c>
      <c r="G81" s="121" t="s">
        <v>108</v>
      </c>
      <c r="H81" s="121" t="s">
        <v>109</v>
      </c>
      <c r="I81" s="121" t="s">
        <v>110</v>
      </c>
      <c r="J81" s="121" t="s">
        <v>111</v>
      </c>
      <c r="K81" s="121" t="s">
        <v>112</v>
      </c>
      <c r="L81" s="122" t="s">
        <v>38</v>
      </c>
      <c r="M81" s="122" t="s">
        <v>113</v>
      </c>
    </row>
    <row r="82" spans="3:13" ht="15" customHeight="1">
      <c r="C82" s="61" t="b">
        <v>0</v>
      </c>
      <c r="D82" s="60" t="s">
        <v>117</v>
      </c>
      <c r="E82" s="60" t="s">
        <v>120</v>
      </c>
      <c r="F82" s="60">
        <v>39.1</v>
      </c>
      <c r="G82" s="120">
        <v>18.7</v>
      </c>
      <c r="H82" s="120">
        <v>181</v>
      </c>
      <c r="I82" s="120">
        <v>3750</v>
      </c>
      <c r="J82" s="120" t="s">
        <v>119</v>
      </c>
      <c r="K82" s="120">
        <v>0</v>
      </c>
      <c r="L82" s="124">
        <v>0</v>
      </c>
      <c r="M82" s="124">
        <v>4.5357457196359405E+17</v>
      </c>
    </row>
    <row r="83" spans="3:13" ht="15" customHeight="1">
      <c r="C83" s="61" t="b">
        <v>0</v>
      </c>
      <c r="D83" s="60" t="s">
        <v>117</v>
      </c>
      <c r="E83" s="60" t="s">
        <v>120</v>
      </c>
      <c r="F83" s="60">
        <v>39.5</v>
      </c>
      <c r="G83" s="120">
        <v>17.399999999999999</v>
      </c>
      <c r="H83" s="120">
        <v>186</v>
      </c>
      <c r="I83" s="120">
        <v>3800</v>
      </c>
      <c r="J83" s="120" t="s">
        <v>121</v>
      </c>
      <c r="K83" s="120">
        <v>1</v>
      </c>
      <c r="L83" s="124">
        <v>0</v>
      </c>
      <c r="M83" s="124">
        <v>1.9256978123457861E+18</v>
      </c>
    </row>
    <row r="84" spans="3:13" ht="15" customHeight="1">
      <c r="C84" s="114" t="b">
        <v>0</v>
      </c>
      <c r="D84" s="115" t="s">
        <v>117</v>
      </c>
      <c r="E84" s="116" t="s">
        <v>120</v>
      </c>
      <c r="F84" s="116">
        <v>40.299999999999997</v>
      </c>
      <c r="G84" s="120">
        <v>18</v>
      </c>
      <c r="H84" s="120">
        <v>195</v>
      </c>
      <c r="I84" s="120">
        <v>3250</v>
      </c>
      <c r="J84" s="120" t="s">
        <v>121</v>
      </c>
      <c r="K84" s="120">
        <v>2</v>
      </c>
      <c r="L84" s="124">
        <v>0</v>
      </c>
      <c r="M84" s="124">
        <v>1.4018127834752768E+19</v>
      </c>
    </row>
    <row r="85" spans="3:13" ht="15" customHeight="1">
      <c r="C85" s="114" t="b">
        <v>0</v>
      </c>
      <c r="D85" s="115" t="s">
        <v>117</v>
      </c>
      <c r="E85" s="116" t="s">
        <v>120</v>
      </c>
      <c r="F85" s="116"/>
      <c r="G85" s="120"/>
      <c r="H85" s="120"/>
      <c r="I85" s="120"/>
      <c r="J85" s="120"/>
      <c r="K85" s="120">
        <v>3</v>
      </c>
      <c r="L85" s="124">
        <v>1</v>
      </c>
      <c r="M85" s="124">
        <v>4.8144367480559043E+18</v>
      </c>
    </row>
    <row r="86" spans="3:13" ht="15" customHeight="1">
      <c r="C86" s="114" t="b">
        <v>0</v>
      </c>
      <c r="D86" s="115" t="s">
        <v>117</v>
      </c>
      <c r="E86" s="116" t="s">
        <v>120</v>
      </c>
      <c r="F86" s="116">
        <v>36.700000000000003</v>
      </c>
      <c r="G86" s="120">
        <v>19.3</v>
      </c>
      <c r="H86" s="120">
        <v>193</v>
      </c>
      <c r="I86" s="120">
        <v>3450</v>
      </c>
      <c r="J86" s="120" t="s">
        <v>121</v>
      </c>
      <c r="K86" s="120">
        <v>4</v>
      </c>
      <c r="L86" s="124">
        <v>0</v>
      </c>
      <c r="M86" s="124">
        <v>8.8038648407082322E+18</v>
      </c>
    </row>
    <row r="87" spans="3:13" ht="15" customHeight="1">
      <c r="C87" s="114" t="b">
        <v>0</v>
      </c>
      <c r="D87" s="115" t="s">
        <v>117</v>
      </c>
      <c r="E87" s="116" t="s">
        <v>120</v>
      </c>
      <c r="F87" s="116">
        <v>39.299999999999997</v>
      </c>
      <c r="G87" s="120">
        <v>20.6</v>
      </c>
      <c r="H87" s="120">
        <v>190</v>
      </c>
      <c r="I87" s="120">
        <v>3650</v>
      </c>
      <c r="J87" s="120" t="s">
        <v>119</v>
      </c>
      <c r="K87" s="120">
        <v>5</v>
      </c>
      <c r="L87" s="124">
        <v>0</v>
      </c>
      <c r="M87" s="124">
        <v>1.5378862659272397E+19</v>
      </c>
    </row>
    <row r="88" spans="3:13" ht="15" customHeight="1">
      <c r="C88" s="114" t="b">
        <v>0</v>
      </c>
      <c r="D88" s="115" t="s">
        <v>117</v>
      </c>
      <c r="E88" s="116" t="s">
        <v>120</v>
      </c>
      <c r="F88" s="116">
        <v>38.9</v>
      </c>
      <c r="G88" s="120">
        <v>17.8</v>
      </c>
      <c r="H88" s="120">
        <v>181</v>
      </c>
      <c r="I88" s="120">
        <v>3625</v>
      </c>
      <c r="J88" s="120" t="s">
        <v>121</v>
      </c>
      <c r="K88" s="120">
        <v>6</v>
      </c>
      <c r="L88" s="124">
        <v>0</v>
      </c>
      <c r="M88" s="124">
        <v>1.3025863397054173E+19</v>
      </c>
    </row>
    <row r="89" spans="3:13" ht="15" customHeight="1">
      <c r="C89" s="114" t="b">
        <v>0</v>
      </c>
      <c r="D89" s="115" t="s">
        <v>117</v>
      </c>
      <c r="E89" s="116" t="s">
        <v>120</v>
      </c>
      <c r="F89" s="116">
        <v>39.200000000000003</v>
      </c>
      <c r="G89" s="120">
        <v>19.600000000000001</v>
      </c>
      <c r="H89" s="120">
        <v>195</v>
      </c>
      <c r="I89" s="120">
        <v>4675</v>
      </c>
      <c r="J89" s="120" t="s">
        <v>119</v>
      </c>
      <c r="K89" s="120">
        <v>7</v>
      </c>
      <c r="L89" s="124">
        <v>0</v>
      </c>
      <c r="M89" s="124">
        <v>8.3962718199549184E+18</v>
      </c>
    </row>
    <row r="90" spans="3:13" ht="15" customHeight="1">
      <c r="C90" s="114" t="b">
        <v>0</v>
      </c>
      <c r="D90" s="115" t="s">
        <v>117</v>
      </c>
      <c r="E90" s="116" t="s">
        <v>120</v>
      </c>
      <c r="F90" s="116">
        <v>34.1</v>
      </c>
      <c r="G90" s="120">
        <v>18.100000000000001</v>
      </c>
      <c r="H90" s="120">
        <v>193</v>
      </c>
      <c r="I90" s="120">
        <v>3475</v>
      </c>
      <c r="J90" s="120"/>
      <c r="K90" s="120">
        <v>8</v>
      </c>
      <c r="L90" s="124">
        <v>1</v>
      </c>
      <c r="M90" s="124">
        <v>1.8061679130153112E+19</v>
      </c>
    </row>
    <row r="91" spans="3:13" ht="15" customHeight="1">
      <c r="C91" s="114" t="b">
        <v>0</v>
      </c>
      <c r="D91" s="115" t="s">
        <v>117</v>
      </c>
      <c r="E91" s="116" t="s">
        <v>120</v>
      </c>
      <c r="F91" s="116">
        <v>42</v>
      </c>
      <c r="G91" s="120">
        <v>20.2</v>
      </c>
      <c r="H91" s="120">
        <v>190</v>
      </c>
      <c r="I91" s="120">
        <v>4250</v>
      </c>
      <c r="J91" s="120"/>
      <c r="K91" s="120">
        <v>9</v>
      </c>
      <c r="L91" s="124">
        <v>1</v>
      </c>
      <c r="M91" s="124">
        <v>4.054972833433898E+18</v>
      </c>
    </row>
    <row r="92" spans="3:13" ht="15" customHeight="1">
      <c r="C92" s="114" t="b">
        <v>0</v>
      </c>
      <c r="D92" s="115" t="s">
        <v>117</v>
      </c>
      <c r="E92" s="116" t="s">
        <v>120</v>
      </c>
      <c r="F92" s="116">
        <v>37.799999999999997</v>
      </c>
      <c r="G92" s="120">
        <v>17.100000000000001</v>
      </c>
      <c r="H92" s="120">
        <v>186</v>
      </c>
      <c r="I92" s="120">
        <v>3300</v>
      </c>
      <c r="J92" s="120"/>
      <c r="K92" s="120">
        <v>10</v>
      </c>
      <c r="L92" s="124">
        <v>1</v>
      </c>
      <c r="M92" s="124">
        <v>7.8845671648274483E+18</v>
      </c>
    </row>
    <row r="93" spans="3:13" ht="15" customHeight="1">
      <c r="C93" s="114" t="b">
        <v>0</v>
      </c>
      <c r="D93" s="115" t="s">
        <v>117</v>
      </c>
      <c r="E93" s="116" t="s">
        <v>120</v>
      </c>
      <c r="F93" s="116">
        <v>37.799999999999997</v>
      </c>
      <c r="G93" s="120">
        <v>17.3</v>
      </c>
      <c r="H93" s="120">
        <v>180</v>
      </c>
      <c r="I93" s="120">
        <v>3700</v>
      </c>
      <c r="J93" s="120"/>
      <c r="K93" s="120">
        <v>11</v>
      </c>
      <c r="L93" s="124">
        <v>1</v>
      </c>
      <c r="M93" s="124">
        <v>3.1731460734317891E+18</v>
      </c>
    </row>
    <row r="94" spans="3:13" ht="15" customHeight="1">
      <c r="C94" s="114" t="b">
        <v>0</v>
      </c>
      <c r="D94" s="115" t="s">
        <v>117</v>
      </c>
      <c r="E94" s="116" t="s">
        <v>120</v>
      </c>
      <c r="F94" s="116">
        <v>41.1</v>
      </c>
      <c r="G94" s="120">
        <v>17.600000000000001</v>
      </c>
      <c r="H94" s="120">
        <v>182</v>
      </c>
      <c r="I94" s="120">
        <v>3200</v>
      </c>
      <c r="J94" s="120" t="s">
        <v>121</v>
      </c>
      <c r="K94" s="120">
        <v>12</v>
      </c>
      <c r="L94" s="124">
        <v>0</v>
      </c>
      <c r="M94" s="124">
        <v>8.4972292169432474E+18</v>
      </c>
    </row>
    <row r="95" spans="3:13" ht="15" customHeight="1">
      <c r="C95" s="114" t="b">
        <v>0</v>
      </c>
      <c r="D95" s="115" t="s">
        <v>117</v>
      </c>
      <c r="E95" s="116" t="s">
        <v>120</v>
      </c>
      <c r="F95" s="116">
        <v>38.6</v>
      </c>
      <c r="G95" s="120">
        <v>21.2</v>
      </c>
      <c r="H95" s="120">
        <v>191</v>
      </c>
      <c r="I95" s="120">
        <v>3800</v>
      </c>
      <c r="J95" s="120" t="s">
        <v>119</v>
      </c>
      <c r="K95" s="120">
        <v>13</v>
      </c>
      <c r="L95" s="124">
        <v>0</v>
      </c>
      <c r="M95" s="124">
        <v>1.1870126538324939E+19</v>
      </c>
    </row>
    <row r="96" spans="3:13" ht="15" customHeight="1">
      <c r="C96" s="114" t="b">
        <v>0</v>
      </c>
      <c r="D96" s="115" t="s">
        <v>117</v>
      </c>
      <c r="E96" s="116" t="s">
        <v>120</v>
      </c>
      <c r="F96" s="116">
        <v>34.6</v>
      </c>
      <c r="G96" s="120">
        <v>21.1</v>
      </c>
      <c r="H96" s="120">
        <v>198</v>
      </c>
      <c r="I96" s="120">
        <v>4400</v>
      </c>
      <c r="J96" s="120" t="s">
        <v>119</v>
      </c>
      <c r="K96" s="120">
        <v>14</v>
      </c>
      <c r="L96" s="124">
        <v>0</v>
      </c>
      <c r="M96" s="124">
        <v>1.0947203573948191E+19</v>
      </c>
    </row>
    <row r="97" spans="3:13" ht="15" customHeight="1">
      <c r="C97" s="114" t="b">
        <v>0</v>
      </c>
      <c r="D97" s="115" t="s">
        <v>117</v>
      </c>
      <c r="E97" s="116" t="s">
        <v>120</v>
      </c>
      <c r="F97" s="116">
        <v>36.6</v>
      </c>
      <c r="G97" s="120">
        <v>17.8</v>
      </c>
      <c r="H97" s="120">
        <v>185</v>
      </c>
      <c r="I97" s="120">
        <v>3700</v>
      </c>
      <c r="J97" s="120" t="s">
        <v>121</v>
      </c>
      <c r="K97" s="120">
        <v>15</v>
      </c>
      <c r="L97" s="124">
        <v>0</v>
      </c>
      <c r="M97" s="124">
        <v>1.2146280869349691E+19</v>
      </c>
    </row>
    <row r="98" spans="3:13" ht="15" customHeight="1">
      <c r="C98" s="114" t="b">
        <v>0</v>
      </c>
      <c r="D98" s="115" t="s">
        <v>117</v>
      </c>
      <c r="E98" s="116" t="s">
        <v>120</v>
      </c>
      <c r="F98" s="116">
        <v>38.700000000000003</v>
      </c>
      <c r="G98" s="120">
        <v>19</v>
      </c>
      <c r="H98" s="120">
        <v>195</v>
      </c>
      <c r="I98" s="120">
        <v>3450</v>
      </c>
      <c r="J98" s="120" t="s">
        <v>121</v>
      </c>
      <c r="K98" s="120">
        <v>16</v>
      </c>
      <c r="L98" s="124">
        <v>0</v>
      </c>
      <c r="M98" s="124">
        <v>2.9922537070894275E+18</v>
      </c>
    </row>
    <row r="99" spans="3:13" ht="15" customHeight="1">
      <c r="C99" s="114" t="b">
        <v>0</v>
      </c>
      <c r="D99" s="115" t="s">
        <v>117</v>
      </c>
      <c r="E99" s="116" t="s">
        <v>120</v>
      </c>
      <c r="F99" s="116">
        <v>42.5</v>
      </c>
      <c r="G99" s="120">
        <v>20.7</v>
      </c>
      <c r="H99" s="120">
        <v>197</v>
      </c>
      <c r="I99" s="120">
        <v>4500</v>
      </c>
      <c r="J99" s="120" t="s">
        <v>119</v>
      </c>
      <c r="K99" s="120">
        <v>17</v>
      </c>
      <c r="L99" s="124">
        <v>0</v>
      </c>
      <c r="M99" s="124">
        <v>1.350161054249479E+19</v>
      </c>
    </row>
    <row r="100" spans="3:13" ht="15" customHeight="1">
      <c r="C100" s="114" t="b">
        <v>0</v>
      </c>
      <c r="D100" s="115" t="s">
        <v>117</v>
      </c>
      <c r="E100" s="116" t="s">
        <v>120</v>
      </c>
      <c r="F100" s="116">
        <v>34.4</v>
      </c>
      <c r="G100" s="120">
        <v>18.399999999999999</v>
      </c>
      <c r="H100" s="120">
        <v>184</v>
      </c>
      <c r="I100" s="120">
        <v>3325</v>
      </c>
      <c r="J100" s="120" t="s">
        <v>121</v>
      </c>
      <c r="K100" s="120">
        <v>18</v>
      </c>
      <c r="L100" s="124">
        <v>0</v>
      </c>
      <c r="M100" s="124">
        <v>2.7962268022908165E+18</v>
      </c>
    </row>
    <row r="101" spans="3:13" ht="15" customHeight="1">
      <c r="C101" s="114" t="b">
        <v>0</v>
      </c>
      <c r="D101" s="115" t="s">
        <v>117</v>
      </c>
      <c r="E101" s="116" t="s">
        <v>120</v>
      </c>
      <c r="F101" s="116">
        <v>46</v>
      </c>
      <c r="G101" s="120">
        <v>21.5</v>
      </c>
      <c r="H101" s="120">
        <v>194</v>
      </c>
      <c r="I101" s="120">
        <v>4200</v>
      </c>
      <c r="J101" s="120" t="s">
        <v>119</v>
      </c>
      <c r="K101" s="120">
        <v>19</v>
      </c>
      <c r="L101" s="124">
        <v>0</v>
      </c>
      <c r="M101" s="124">
        <v>2.7963861144272502E+17</v>
      </c>
    </row>
    <row r="102" spans="3:13" ht="15" customHeight="1">
      <c r="C102" s="114" t="b">
        <v>0</v>
      </c>
      <c r="D102" s="115" t="s">
        <v>117</v>
      </c>
      <c r="E102" s="116" t="s">
        <v>118</v>
      </c>
      <c r="F102" s="116">
        <v>37.799999999999997</v>
      </c>
      <c r="G102" s="120">
        <v>18.3</v>
      </c>
      <c r="H102" s="120">
        <v>174</v>
      </c>
      <c r="I102" s="120">
        <v>3400</v>
      </c>
      <c r="J102" s="120" t="s">
        <v>121</v>
      </c>
      <c r="K102" s="120">
        <v>20</v>
      </c>
      <c r="L102" s="124">
        <v>0</v>
      </c>
      <c r="M102" s="124">
        <v>1.2766578711484383E+19</v>
      </c>
    </row>
    <row r="103" spans="3:13" ht="15" customHeight="1">
      <c r="C103" s="114" t="b">
        <v>0</v>
      </c>
      <c r="D103" s="115" t="s">
        <v>117</v>
      </c>
      <c r="E103" s="116" t="s">
        <v>118</v>
      </c>
      <c r="F103" s="116">
        <v>37.700000000000003</v>
      </c>
      <c r="G103" s="120">
        <v>18.7</v>
      </c>
      <c r="H103" s="120">
        <v>180</v>
      </c>
      <c r="I103" s="120">
        <v>3600</v>
      </c>
      <c r="J103" s="120" t="s">
        <v>119</v>
      </c>
      <c r="K103" s="120">
        <v>21</v>
      </c>
      <c r="L103" s="124">
        <v>0</v>
      </c>
      <c r="M103" s="124">
        <v>1.5663574545641595E+18</v>
      </c>
    </row>
    <row r="104" spans="3:13" ht="15" customHeight="1">
      <c r="C104" s="114" t="b">
        <v>0</v>
      </c>
      <c r="D104" s="115" t="s">
        <v>117</v>
      </c>
      <c r="E104" s="116" t="s">
        <v>118</v>
      </c>
      <c r="F104" s="116">
        <v>35.9</v>
      </c>
      <c r="G104" s="120">
        <v>19.2</v>
      </c>
      <c r="H104" s="120">
        <v>189</v>
      </c>
      <c r="I104" s="120">
        <v>3800</v>
      </c>
      <c r="J104" s="120" t="s">
        <v>121</v>
      </c>
      <c r="K104" s="120">
        <v>22</v>
      </c>
      <c r="L104" s="124">
        <v>0</v>
      </c>
      <c r="M104" s="124">
        <v>1.660447323583574E+19</v>
      </c>
    </row>
    <row r="105" spans="3:13" ht="15" customHeight="1">
      <c r="C105" s="114" t="b">
        <v>0</v>
      </c>
      <c r="D105" s="115" t="s">
        <v>117</v>
      </c>
      <c r="E105" s="116" t="s">
        <v>118</v>
      </c>
      <c r="F105" s="116">
        <v>38.200000000000003</v>
      </c>
      <c r="G105" s="120">
        <v>18.100000000000001</v>
      </c>
      <c r="H105" s="120">
        <v>185</v>
      </c>
      <c r="I105" s="120">
        <v>3950</v>
      </c>
      <c r="J105" s="120" t="s">
        <v>119</v>
      </c>
      <c r="K105" s="120">
        <v>23</v>
      </c>
      <c r="L105" s="124">
        <v>0</v>
      </c>
      <c r="M105" s="124">
        <v>2.9368941983350671E+18</v>
      </c>
    </row>
    <row r="106" spans="3:13" ht="15" customHeight="1">
      <c r="C106" s="114" t="b">
        <v>0</v>
      </c>
      <c r="D106" s="115" t="s">
        <v>117</v>
      </c>
      <c r="E106" s="116" t="s">
        <v>118</v>
      </c>
      <c r="F106" s="116">
        <v>38.799999999999997</v>
      </c>
      <c r="G106" s="120">
        <v>17.2</v>
      </c>
      <c r="H106" s="120">
        <v>180</v>
      </c>
      <c r="I106" s="120">
        <v>3800</v>
      </c>
      <c r="J106" s="120" t="s">
        <v>119</v>
      </c>
      <c r="K106" s="120">
        <v>24</v>
      </c>
      <c r="L106" s="124">
        <v>0</v>
      </c>
      <c r="M106" s="124">
        <v>6.0715536227700951E+18</v>
      </c>
    </row>
    <row r="107" spans="3:13" ht="15" customHeight="1">
      <c r="C107" s="114" t="b">
        <v>0</v>
      </c>
      <c r="D107" s="115" t="s">
        <v>117</v>
      </c>
      <c r="E107" s="116" t="s">
        <v>118</v>
      </c>
      <c r="F107" s="116">
        <v>35.299999999999997</v>
      </c>
      <c r="G107" s="120">
        <v>18.899999999999999</v>
      </c>
      <c r="H107" s="120">
        <v>187</v>
      </c>
      <c r="I107" s="120">
        <v>3800</v>
      </c>
      <c r="J107" s="120" t="s">
        <v>121</v>
      </c>
      <c r="K107" s="120">
        <v>25</v>
      </c>
      <c r="L107" s="124">
        <v>0</v>
      </c>
      <c r="M107" s="124">
        <v>9.3042780985217823E+18</v>
      </c>
    </row>
    <row r="108" spans="3:13" ht="15" customHeight="1">
      <c r="C108" s="114" t="b">
        <v>0</v>
      </c>
      <c r="D108" s="115" t="s">
        <v>117</v>
      </c>
      <c r="E108" s="116" t="s">
        <v>118</v>
      </c>
      <c r="F108" s="116">
        <v>40.6</v>
      </c>
      <c r="G108" s="120">
        <v>18.600000000000001</v>
      </c>
      <c r="H108" s="120">
        <v>183</v>
      </c>
      <c r="I108" s="120">
        <v>3550</v>
      </c>
      <c r="J108" s="120" t="s">
        <v>119</v>
      </c>
      <c r="K108" s="120">
        <v>26</v>
      </c>
      <c r="L108" s="124">
        <v>0</v>
      </c>
      <c r="M108" s="124">
        <v>1.1450382214216794E+19</v>
      </c>
    </row>
    <row r="109" spans="3:13" ht="15" customHeight="1">
      <c r="C109" s="114" t="b">
        <v>0</v>
      </c>
      <c r="D109" s="115" t="s">
        <v>117</v>
      </c>
      <c r="E109" s="116" t="s">
        <v>118</v>
      </c>
      <c r="F109" s="116">
        <v>40.5</v>
      </c>
      <c r="G109" s="120">
        <v>17.899999999999999</v>
      </c>
      <c r="H109" s="120">
        <v>187</v>
      </c>
      <c r="I109" s="120">
        <v>3200</v>
      </c>
      <c r="J109" s="120" t="s">
        <v>121</v>
      </c>
      <c r="K109" s="120">
        <v>27</v>
      </c>
      <c r="L109" s="124">
        <v>0</v>
      </c>
      <c r="M109" s="124">
        <v>1.4737787913263516E+18</v>
      </c>
    </row>
    <row r="110" spans="3:13" ht="15" customHeight="1">
      <c r="C110" s="114" t="b">
        <v>0</v>
      </c>
      <c r="D110" s="115" t="s">
        <v>117</v>
      </c>
      <c r="E110" s="116" t="s">
        <v>118</v>
      </c>
      <c r="F110" s="116">
        <v>37.9</v>
      </c>
      <c r="G110" s="120">
        <v>18.600000000000001</v>
      </c>
      <c r="H110" s="120">
        <v>172</v>
      </c>
      <c r="I110" s="120">
        <v>3150</v>
      </c>
      <c r="J110" s="120" t="s">
        <v>121</v>
      </c>
      <c r="K110" s="120">
        <v>28</v>
      </c>
      <c r="L110" s="124">
        <v>0</v>
      </c>
      <c r="M110" s="124">
        <v>1.6256259493494516E+19</v>
      </c>
    </row>
    <row r="111" spans="3:13" ht="15" customHeight="1">
      <c r="C111" s="114" t="b">
        <v>0</v>
      </c>
      <c r="D111" s="115" t="s">
        <v>117</v>
      </c>
      <c r="E111" s="116" t="s">
        <v>118</v>
      </c>
      <c r="F111" s="116">
        <v>40.5</v>
      </c>
      <c r="G111" s="120">
        <v>18.899999999999999</v>
      </c>
      <c r="H111" s="120">
        <v>180</v>
      </c>
      <c r="I111" s="120">
        <v>3950</v>
      </c>
      <c r="J111" s="120" t="s">
        <v>119</v>
      </c>
      <c r="K111" s="120">
        <v>29</v>
      </c>
      <c r="L111" s="124">
        <v>0</v>
      </c>
      <c r="M111" s="124">
        <v>6.6452350063076321E+18</v>
      </c>
    </row>
    <row r="112" spans="3:13" ht="15" customHeight="1">
      <c r="C112" s="114" t="b">
        <v>0</v>
      </c>
      <c r="D112" s="115" t="s">
        <v>117</v>
      </c>
      <c r="E112" s="116" t="s">
        <v>122</v>
      </c>
      <c r="F112" s="116">
        <v>39.5</v>
      </c>
      <c r="G112" s="120">
        <v>16.7</v>
      </c>
      <c r="H112" s="120">
        <v>178</v>
      </c>
      <c r="I112" s="120">
        <v>3250</v>
      </c>
      <c r="J112" s="120" t="s">
        <v>121</v>
      </c>
      <c r="K112" s="120">
        <v>30</v>
      </c>
      <c r="L112" s="124">
        <v>0</v>
      </c>
      <c r="M112" s="124">
        <v>3.6345828250414751E+18</v>
      </c>
    </row>
    <row r="113" spans="3:13" ht="15" customHeight="1">
      <c r="C113" s="114" t="b">
        <v>0</v>
      </c>
      <c r="D113" s="115" t="s">
        <v>117</v>
      </c>
      <c r="E113" s="116" t="s">
        <v>122</v>
      </c>
      <c r="F113" s="116">
        <v>37.200000000000003</v>
      </c>
      <c r="G113" s="120">
        <v>18.100000000000001</v>
      </c>
      <c r="H113" s="120">
        <v>178</v>
      </c>
      <c r="I113" s="120">
        <v>3900</v>
      </c>
      <c r="J113" s="120" t="s">
        <v>119</v>
      </c>
      <c r="K113" s="120">
        <v>31</v>
      </c>
      <c r="L113" s="124">
        <v>0</v>
      </c>
      <c r="M113" s="124">
        <v>1.8239827755946527E+18</v>
      </c>
    </row>
    <row r="114" spans="3:13" ht="15" customHeight="1">
      <c r="C114" s="114" t="b">
        <v>0</v>
      </c>
      <c r="D114" s="115" t="s">
        <v>117</v>
      </c>
      <c r="E114" s="116" t="s">
        <v>122</v>
      </c>
      <c r="F114" s="116">
        <v>39.5</v>
      </c>
      <c r="G114" s="120">
        <v>17.8</v>
      </c>
      <c r="H114" s="120">
        <v>188</v>
      </c>
      <c r="I114" s="120">
        <v>3300</v>
      </c>
      <c r="J114" s="120" t="s">
        <v>121</v>
      </c>
      <c r="K114" s="120">
        <v>32</v>
      </c>
      <c r="L114" s="124">
        <v>0</v>
      </c>
      <c r="M114" s="124">
        <v>7.8575531149478103E+18</v>
      </c>
    </row>
    <row r="115" spans="3:13" ht="15" customHeight="1">
      <c r="C115" s="114" t="b">
        <v>0</v>
      </c>
      <c r="D115" s="115" t="s">
        <v>117</v>
      </c>
      <c r="E115" s="116" t="s">
        <v>122</v>
      </c>
      <c r="F115" s="116">
        <v>40.9</v>
      </c>
      <c r="G115" s="120">
        <v>18.899999999999999</v>
      </c>
      <c r="H115" s="120">
        <v>184</v>
      </c>
      <c r="I115" s="120">
        <v>3900</v>
      </c>
      <c r="J115" s="120" t="s">
        <v>119</v>
      </c>
      <c r="K115" s="120">
        <v>33</v>
      </c>
      <c r="L115" s="124">
        <v>0</v>
      </c>
      <c r="M115" s="124">
        <v>1.1748741897032114E+19</v>
      </c>
    </row>
    <row r="116" spans="3:13" ht="15" customHeight="1">
      <c r="C116" s="114" t="b">
        <v>0</v>
      </c>
      <c r="D116" s="115" t="s">
        <v>117</v>
      </c>
      <c r="E116" s="116" t="s">
        <v>122</v>
      </c>
      <c r="F116" s="116">
        <v>36.4</v>
      </c>
      <c r="G116" s="120">
        <v>17</v>
      </c>
      <c r="H116" s="120">
        <v>195</v>
      </c>
      <c r="I116" s="120">
        <v>3325</v>
      </c>
      <c r="J116" s="120" t="s">
        <v>121</v>
      </c>
      <c r="K116" s="120">
        <v>34</v>
      </c>
      <c r="L116" s="124">
        <v>0</v>
      </c>
      <c r="M116" s="124">
        <v>2.8285980806463805E+18</v>
      </c>
    </row>
    <row r="117" spans="3:13" ht="15" customHeight="1">
      <c r="C117" s="114" t="b">
        <v>0</v>
      </c>
      <c r="D117" s="115" t="s">
        <v>117</v>
      </c>
      <c r="E117" s="116" t="s">
        <v>122</v>
      </c>
      <c r="F117" s="116">
        <v>39.200000000000003</v>
      </c>
      <c r="G117" s="120">
        <v>21.1</v>
      </c>
      <c r="H117" s="120">
        <v>196</v>
      </c>
      <c r="I117" s="120">
        <v>4150</v>
      </c>
      <c r="J117" s="120" t="s">
        <v>119</v>
      </c>
      <c r="K117" s="120">
        <v>35</v>
      </c>
      <c r="L117" s="124">
        <v>0</v>
      </c>
      <c r="M117" s="124">
        <v>1.7389989666898059E+19</v>
      </c>
    </row>
    <row r="118" spans="3:13" ht="15" customHeight="1">
      <c r="C118" s="114" t="b">
        <v>0</v>
      </c>
      <c r="D118" s="115" t="s">
        <v>117</v>
      </c>
      <c r="E118" s="116" t="s">
        <v>122</v>
      </c>
      <c r="F118" s="116">
        <v>38.799999999999997</v>
      </c>
      <c r="G118" s="120">
        <v>20</v>
      </c>
      <c r="H118" s="120">
        <v>190</v>
      </c>
      <c r="I118" s="120">
        <v>3950</v>
      </c>
      <c r="J118" s="120" t="s">
        <v>119</v>
      </c>
      <c r="K118" s="120">
        <v>36</v>
      </c>
      <c r="L118" s="124">
        <v>0</v>
      </c>
      <c r="M118" s="124">
        <v>1.3371762096818299E+19</v>
      </c>
    </row>
    <row r="119" spans="3:13" ht="15" customHeight="1">
      <c r="C119" s="114" t="b">
        <v>0</v>
      </c>
      <c r="D119" s="115" t="s">
        <v>117</v>
      </c>
      <c r="E119" s="116" t="s">
        <v>122</v>
      </c>
      <c r="F119" s="116">
        <v>42.2</v>
      </c>
      <c r="G119" s="120">
        <v>18.5</v>
      </c>
      <c r="H119" s="120">
        <v>180</v>
      </c>
      <c r="I119" s="120">
        <v>3550</v>
      </c>
      <c r="J119" s="120" t="s">
        <v>121</v>
      </c>
      <c r="K119" s="120">
        <v>37</v>
      </c>
      <c r="L119" s="124">
        <v>0</v>
      </c>
      <c r="M119" s="124">
        <v>9.7467974313507901E+18</v>
      </c>
    </row>
    <row r="120" spans="3:13" ht="15" customHeight="1">
      <c r="C120" s="114" t="b">
        <v>0</v>
      </c>
      <c r="D120" s="115" t="s">
        <v>117</v>
      </c>
      <c r="E120" s="116" t="s">
        <v>122</v>
      </c>
      <c r="F120" s="116">
        <v>37.6</v>
      </c>
      <c r="G120" s="120">
        <v>19.3</v>
      </c>
      <c r="H120" s="120">
        <v>181</v>
      </c>
      <c r="I120" s="120">
        <v>3300</v>
      </c>
      <c r="J120" s="120" t="s">
        <v>121</v>
      </c>
      <c r="K120" s="120">
        <v>38</v>
      </c>
      <c r="L120" s="124">
        <v>0</v>
      </c>
      <c r="M120" s="124">
        <v>1.7362008308755023E+18</v>
      </c>
    </row>
    <row r="121" spans="3:13" ht="15" customHeight="1">
      <c r="C121" s="114" t="b">
        <v>0</v>
      </c>
      <c r="D121" s="115" t="s">
        <v>117</v>
      </c>
      <c r="E121" s="116" t="s">
        <v>122</v>
      </c>
      <c r="F121" s="116">
        <v>39.799999999999997</v>
      </c>
      <c r="G121" s="120">
        <v>19.100000000000001</v>
      </c>
      <c r="H121" s="120">
        <v>184</v>
      </c>
      <c r="I121" s="120">
        <v>4650</v>
      </c>
      <c r="J121" s="120" t="s">
        <v>119</v>
      </c>
      <c r="K121" s="120">
        <v>39</v>
      </c>
      <c r="L121" s="124">
        <v>0</v>
      </c>
      <c r="M121" s="124">
        <v>1.7793008057019468E+19</v>
      </c>
    </row>
    <row r="122" spans="3:13" ht="15" customHeight="1">
      <c r="C122" s="114" t="b">
        <v>0</v>
      </c>
      <c r="D122" s="115" t="s">
        <v>117</v>
      </c>
      <c r="E122" s="116" t="s">
        <v>122</v>
      </c>
      <c r="F122" s="116">
        <v>36.5</v>
      </c>
      <c r="G122" s="120">
        <v>18</v>
      </c>
      <c r="H122" s="120">
        <v>182</v>
      </c>
      <c r="I122" s="120">
        <v>3150</v>
      </c>
      <c r="J122" s="120" t="s">
        <v>121</v>
      </c>
      <c r="K122" s="120">
        <v>40</v>
      </c>
      <c r="L122" s="124">
        <v>0</v>
      </c>
      <c r="M122" s="124">
        <v>1.5931658005412977E+19</v>
      </c>
    </row>
    <row r="123" spans="3:13" ht="15" customHeight="1">
      <c r="C123" s="114" t="b">
        <v>0</v>
      </c>
      <c r="D123" s="115" t="s">
        <v>117</v>
      </c>
      <c r="E123" s="116" t="s">
        <v>122</v>
      </c>
      <c r="F123" s="116">
        <v>40.799999999999997</v>
      </c>
      <c r="G123" s="120">
        <v>18.399999999999999</v>
      </c>
      <c r="H123" s="120">
        <v>195</v>
      </c>
      <c r="I123" s="120">
        <v>3900</v>
      </c>
      <c r="J123" s="120" t="s">
        <v>119</v>
      </c>
      <c r="K123" s="120">
        <v>41</v>
      </c>
      <c r="L123" s="124">
        <v>0</v>
      </c>
      <c r="M123" s="124">
        <v>6.3543624882119066E+18</v>
      </c>
    </row>
    <row r="124" spans="3:13" ht="15" customHeight="1">
      <c r="C124" s="114" t="b">
        <v>0</v>
      </c>
      <c r="D124" s="115" t="s">
        <v>117</v>
      </c>
      <c r="E124" s="116" t="s">
        <v>122</v>
      </c>
      <c r="F124" s="116">
        <v>36</v>
      </c>
      <c r="G124" s="120">
        <v>18.5</v>
      </c>
      <c r="H124" s="120">
        <v>186</v>
      </c>
      <c r="I124" s="120">
        <v>3100</v>
      </c>
      <c r="J124" s="120" t="s">
        <v>121</v>
      </c>
      <c r="K124" s="120">
        <v>42</v>
      </c>
      <c r="L124" s="124">
        <v>0</v>
      </c>
      <c r="M124" s="124">
        <v>7.7791109625363169E+18</v>
      </c>
    </row>
    <row r="125" spans="3:13" ht="15" customHeight="1">
      <c r="C125" s="114" t="b">
        <v>0</v>
      </c>
      <c r="D125" s="115" t="s">
        <v>117</v>
      </c>
      <c r="E125" s="116" t="s">
        <v>122</v>
      </c>
      <c r="F125" s="116">
        <v>44.1</v>
      </c>
      <c r="G125" s="120">
        <v>19.7</v>
      </c>
      <c r="H125" s="120">
        <v>196</v>
      </c>
      <c r="I125" s="120">
        <v>4400</v>
      </c>
      <c r="J125" s="120" t="s">
        <v>119</v>
      </c>
      <c r="K125" s="120">
        <v>43</v>
      </c>
      <c r="L125" s="124">
        <v>0</v>
      </c>
      <c r="M125" s="124">
        <v>3.0687128945847485E+18</v>
      </c>
    </row>
    <row r="126" spans="3:13" ht="15" customHeight="1">
      <c r="C126" s="114" t="b">
        <v>0</v>
      </c>
      <c r="D126" s="115" t="s">
        <v>117</v>
      </c>
      <c r="E126" s="116" t="s">
        <v>122</v>
      </c>
      <c r="F126" s="116">
        <v>37</v>
      </c>
      <c r="G126" s="120">
        <v>16.899999999999999</v>
      </c>
      <c r="H126" s="120">
        <v>185</v>
      </c>
      <c r="I126" s="120">
        <v>3000</v>
      </c>
      <c r="J126" s="120" t="s">
        <v>121</v>
      </c>
      <c r="K126" s="120">
        <v>44</v>
      </c>
      <c r="L126" s="124">
        <v>0</v>
      </c>
      <c r="M126" s="124">
        <v>1.3225725671971408E+19</v>
      </c>
    </row>
    <row r="127" spans="3:13" ht="15" customHeight="1">
      <c r="C127" s="114" t="b">
        <v>0</v>
      </c>
      <c r="D127" s="115" t="s">
        <v>117</v>
      </c>
      <c r="E127" s="116" t="s">
        <v>122</v>
      </c>
      <c r="F127" s="116">
        <v>39.6</v>
      </c>
      <c r="G127" s="120">
        <v>18.8</v>
      </c>
      <c r="H127" s="120">
        <v>190</v>
      </c>
      <c r="I127" s="120">
        <v>4600</v>
      </c>
      <c r="J127" s="120" t="s">
        <v>119</v>
      </c>
      <c r="K127" s="120">
        <v>45</v>
      </c>
      <c r="L127" s="124">
        <v>0</v>
      </c>
      <c r="M127" s="124">
        <v>8.2783404423636644E+18</v>
      </c>
    </row>
    <row r="128" spans="3:13" ht="15" customHeight="1">
      <c r="C128" s="114" t="b">
        <v>0</v>
      </c>
      <c r="D128" s="115" t="s">
        <v>117</v>
      </c>
      <c r="E128" s="116" t="s">
        <v>122</v>
      </c>
      <c r="F128" s="116">
        <v>41.1</v>
      </c>
      <c r="G128" s="120">
        <v>19</v>
      </c>
      <c r="H128" s="120">
        <v>182</v>
      </c>
      <c r="I128" s="120">
        <v>3425</v>
      </c>
      <c r="J128" s="120" t="s">
        <v>119</v>
      </c>
      <c r="K128" s="120">
        <v>46</v>
      </c>
      <c r="L128" s="124">
        <v>0</v>
      </c>
      <c r="M128" s="124">
        <v>1.7863451884806281E+19</v>
      </c>
    </row>
    <row r="129" spans="3:13" ht="15" customHeight="1">
      <c r="C129" s="114" t="b">
        <v>0</v>
      </c>
      <c r="D129" s="115" t="s">
        <v>117</v>
      </c>
      <c r="E129" s="116" t="s">
        <v>122</v>
      </c>
      <c r="F129" s="116">
        <v>37.5</v>
      </c>
      <c r="G129" s="120">
        <v>18.899999999999999</v>
      </c>
      <c r="H129" s="120">
        <v>179</v>
      </c>
      <c r="I129" s="120">
        <v>2975</v>
      </c>
      <c r="J129" s="120"/>
      <c r="K129" s="120">
        <v>47</v>
      </c>
      <c r="L129" s="124">
        <v>1</v>
      </c>
      <c r="M129" s="124">
        <v>2.5591488879521828E+18</v>
      </c>
    </row>
    <row r="130" spans="3:13" ht="15" customHeight="1">
      <c r="C130" s="114" t="b">
        <v>0</v>
      </c>
      <c r="D130" s="115" t="s">
        <v>117</v>
      </c>
      <c r="E130" s="116" t="s">
        <v>122</v>
      </c>
      <c r="F130" s="116">
        <v>36</v>
      </c>
      <c r="G130" s="120">
        <v>17.899999999999999</v>
      </c>
      <c r="H130" s="120">
        <v>190</v>
      </c>
      <c r="I130" s="120">
        <v>3450</v>
      </c>
      <c r="J130" s="120" t="s">
        <v>121</v>
      </c>
      <c r="K130" s="120">
        <v>48</v>
      </c>
      <c r="L130" s="124">
        <v>0</v>
      </c>
      <c r="M130" s="124">
        <v>1.3443347078410287E+19</v>
      </c>
    </row>
    <row r="131" spans="3:13" ht="15" customHeight="1">
      <c r="C131" s="114" t="b">
        <v>0</v>
      </c>
      <c r="D131" s="115" t="s">
        <v>117</v>
      </c>
      <c r="E131" s="116" t="s">
        <v>122</v>
      </c>
      <c r="F131" s="116">
        <v>42.3</v>
      </c>
      <c r="G131" s="120">
        <v>21.2</v>
      </c>
      <c r="H131" s="120">
        <v>191</v>
      </c>
      <c r="I131" s="120">
        <v>4150</v>
      </c>
      <c r="J131" s="120" t="s">
        <v>119</v>
      </c>
      <c r="K131" s="120">
        <v>49</v>
      </c>
      <c r="L131" s="124">
        <v>0</v>
      </c>
      <c r="M131" s="124">
        <v>5.6481013844377062E+17</v>
      </c>
    </row>
    <row r="132" spans="3:13" ht="15" customHeight="1">
      <c r="C132" s="114" t="b">
        <v>0</v>
      </c>
      <c r="D132" s="115" t="s">
        <v>117</v>
      </c>
      <c r="E132" s="116" t="s">
        <v>118</v>
      </c>
      <c r="F132" s="116">
        <v>39.6</v>
      </c>
      <c r="G132" s="120">
        <v>17.7</v>
      </c>
      <c r="H132" s="120">
        <v>186</v>
      </c>
      <c r="I132" s="120">
        <v>3500</v>
      </c>
      <c r="J132" s="120" t="s">
        <v>121</v>
      </c>
      <c r="K132" s="120">
        <v>50</v>
      </c>
      <c r="L132" s="124">
        <v>0</v>
      </c>
      <c r="M132" s="124">
        <v>1.2220556887095296E+19</v>
      </c>
    </row>
    <row r="133" spans="3:13" ht="15" customHeight="1">
      <c r="C133" s="114" t="b">
        <v>0</v>
      </c>
      <c r="D133" s="115" t="s">
        <v>117</v>
      </c>
      <c r="E133" s="116" t="s">
        <v>118</v>
      </c>
      <c r="F133" s="116">
        <v>40.1</v>
      </c>
      <c r="G133" s="120">
        <v>18.899999999999999</v>
      </c>
      <c r="H133" s="120">
        <v>188</v>
      </c>
      <c r="I133" s="120">
        <v>4300</v>
      </c>
      <c r="J133" s="120" t="s">
        <v>119</v>
      </c>
      <c r="K133" s="120">
        <v>51</v>
      </c>
      <c r="L133" s="124">
        <v>0</v>
      </c>
      <c r="M133" s="124">
        <v>1.3791924529687869E+19</v>
      </c>
    </row>
    <row r="134" spans="3:13" ht="15" customHeight="1">
      <c r="C134" s="114" t="b">
        <v>0</v>
      </c>
      <c r="D134" s="115" t="s">
        <v>117</v>
      </c>
      <c r="E134" s="116" t="s">
        <v>118</v>
      </c>
      <c r="F134" s="116">
        <v>35</v>
      </c>
      <c r="G134" s="120">
        <v>17.899999999999999</v>
      </c>
      <c r="H134" s="120">
        <v>190</v>
      </c>
      <c r="I134" s="120">
        <v>3450</v>
      </c>
      <c r="J134" s="120" t="s">
        <v>121</v>
      </c>
      <c r="K134" s="120">
        <v>52</v>
      </c>
      <c r="L134" s="124">
        <v>0</v>
      </c>
      <c r="M134" s="124">
        <v>7.1505138318989179E+18</v>
      </c>
    </row>
    <row r="135" spans="3:13" ht="15" customHeight="1">
      <c r="C135" s="114" t="b">
        <v>0</v>
      </c>
      <c r="D135" s="115" t="s">
        <v>117</v>
      </c>
      <c r="E135" s="116" t="s">
        <v>118</v>
      </c>
      <c r="F135" s="116">
        <v>42</v>
      </c>
      <c r="G135" s="120">
        <v>19.5</v>
      </c>
      <c r="H135" s="120">
        <v>200</v>
      </c>
      <c r="I135" s="120">
        <v>4050</v>
      </c>
      <c r="J135" s="120" t="s">
        <v>119</v>
      </c>
      <c r="K135" s="120">
        <v>53</v>
      </c>
      <c r="L135" s="124">
        <v>0</v>
      </c>
      <c r="M135" s="124">
        <v>1.8390974494358659E+19</v>
      </c>
    </row>
    <row r="136" spans="3:13" ht="15" customHeight="1">
      <c r="C136" s="114" t="b">
        <v>0</v>
      </c>
      <c r="D136" s="115" t="s">
        <v>117</v>
      </c>
      <c r="E136" s="116" t="s">
        <v>118</v>
      </c>
      <c r="F136" s="116">
        <v>34.5</v>
      </c>
      <c r="G136" s="120">
        <v>18.100000000000001</v>
      </c>
      <c r="H136" s="120">
        <v>187</v>
      </c>
      <c r="I136" s="120">
        <v>2900</v>
      </c>
      <c r="J136" s="120" t="s">
        <v>121</v>
      </c>
      <c r="K136" s="120">
        <v>54</v>
      </c>
      <c r="L136" s="124">
        <v>0</v>
      </c>
      <c r="M136" s="124">
        <v>7.308528654590848E+18</v>
      </c>
    </row>
    <row r="137" spans="3:13" ht="15" customHeight="1">
      <c r="C137" s="114" t="b">
        <v>0</v>
      </c>
      <c r="D137" s="115" t="s">
        <v>117</v>
      </c>
      <c r="E137" s="116" t="s">
        <v>118</v>
      </c>
      <c r="F137" s="116">
        <v>41.4</v>
      </c>
      <c r="G137" s="120">
        <v>18.600000000000001</v>
      </c>
      <c r="H137" s="120">
        <v>191</v>
      </c>
      <c r="I137" s="120">
        <v>3700</v>
      </c>
      <c r="J137" s="120" t="s">
        <v>119</v>
      </c>
      <c r="K137" s="120">
        <v>55</v>
      </c>
      <c r="L137" s="124">
        <v>0</v>
      </c>
      <c r="M137" s="124">
        <v>2.210871895537687E+17</v>
      </c>
    </row>
    <row r="138" spans="3:13" ht="15" customHeight="1">
      <c r="C138" s="114" t="b">
        <v>0</v>
      </c>
      <c r="D138" s="115" t="s">
        <v>117</v>
      </c>
      <c r="E138" s="116" t="s">
        <v>118</v>
      </c>
      <c r="F138" s="116">
        <v>39</v>
      </c>
      <c r="G138" s="120">
        <v>17.5</v>
      </c>
      <c r="H138" s="120">
        <v>186</v>
      </c>
      <c r="I138" s="120">
        <v>3550</v>
      </c>
      <c r="J138" s="120" t="s">
        <v>121</v>
      </c>
      <c r="K138" s="120">
        <v>56</v>
      </c>
      <c r="L138" s="124">
        <v>0</v>
      </c>
      <c r="M138" s="124">
        <v>1.2069492056513497E+19</v>
      </c>
    </row>
    <row r="139" spans="3:13" ht="15" customHeight="1">
      <c r="C139" s="114" t="b">
        <v>0</v>
      </c>
      <c r="D139" s="115" t="s">
        <v>117</v>
      </c>
      <c r="E139" s="116" t="s">
        <v>118</v>
      </c>
      <c r="F139" s="116">
        <v>40.6</v>
      </c>
      <c r="G139" s="120">
        <v>18.8</v>
      </c>
      <c r="H139" s="120">
        <v>193</v>
      </c>
      <c r="I139" s="120">
        <v>3800</v>
      </c>
      <c r="J139" s="120" t="s">
        <v>119</v>
      </c>
      <c r="K139" s="120">
        <v>57</v>
      </c>
      <c r="L139" s="124">
        <v>0</v>
      </c>
      <c r="M139" s="124">
        <v>1.3589341016662338E+19</v>
      </c>
    </row>
    <row r="140" spans="3:13" ht="15" customHeight="1">
      <c r="C140" s="114" t="b">
        <v>0</v>
      </c>
      <c r="D140" s="115" t="s">
        <v>117</v>
      </c>
      <c r="E140" s="116" t="s">
        <v>118</v>
      </c>
      <c r="F140" s="116">
        <v>36.5</v>
      </c>
      <c r="G140" s="120">
        <v>16.600000000000001</v>
      </c>
      <c r="H140" s="120">
        <v>181</v>
      </c>
      <c r="I140" s="120">
        <v>2850</v>
      </c>
      <c r="J140" s="120" t="s">
        <v>121</v>
      </c>
      <c r="K140" s="120">
        <v>58</v>
      </c>
      <c r="L140" s="124">
        <v>0</v>
      </c>
      <c r="M140" s="124">
        <v>9.7707067294748242E+18</v>
      </c>
    </row>
    <row r="141" spans="3:13" ht="15" customHeight="1">
      <c r="C141" s="114" t="b">
        <v>0</v>
      </c>
      <c r="D141" s="115" t="s">
        <v>117</v>
      </c>
      <c r="E141" s="116" t="s">
        <v>118</v>
      </c>
      <c r="F141" s="116">
        <v>37.6</v>
      </c>
      <c r="G141" s="120">
        <v>19.100000000000001</v>
      </c>
      <c r="H141" s="120">
        <v>194</v>
      </c>
      <c r="I141" s="120">
        <v>3750</v>
      </c>
      <c r="J141" s="120" t="s">
        <v>119</v>
      </c>
      <c r="K141" s="120">
        <v>59</v>
      </c>
      <c r="L141" s="124">
        <v>0</v>
      </c>
      <c r="M141" s="124">
        <v>5.070563576496215E+18</v>
      </c>
    </row>
    <row r="142" spans="3:13" ht="15" customHeight="1">
      <c r="C142" s="114" t="b">
        <v>0</v>
      </c>
      <c r="D142" s="115" t="s">
        <v>117</v>
      </c>
      <c r="E142" s="116" t="s">
        <v>118</v>
      </c>
      <c r="F142" s="116">
        <v>35.700000000000003</v>
      </c>
      <c r="G142" s="120">
        <v>16.899999999999999</v>
      </c>
      <c r="H142" s="120">
        <v>185</v>
      </c>
      <c r="I142" s="120">
        <v>3150</v>
      </c>
      <c r="J142" s="120" t="s">
        <v>121</v>
      </c>
      <c r="K142" s="120">
        <v>60</v>
      </c>
      <c r="L142" s="124">
        <v>0</v>
      </c>
      <c r="M142" s="124">
        <v>4.655483486032385E+18</v>
      </c>
    </row>
    <row r="143" spans="3:13" ht="15" customHeight="1">
      <c r="C143" s="114" t="b">
        <v>0</v>
      </c>
      <c r="D143" s="115" t="s">
        <v>117</v>
      </c>
      <c r="E143" s="116" t="s">
        <v>118</v>
      </c>
      <c r="F143" s="116">
        <v>41.3</v>
      </c>
      <c r="G143" s="120">
        <v>21.1</v>
      </c>
      <c r="H143" s="120">
        <v>195</v>
      </c>
      <c r="I143" s="120">
        <v>4400</v>
      </c>
      <c r="J143" s="120" t="s">
        <v>119</v>
      </c>
      <c r="K143" s="120">
        <v>61</v>
      </c>
      <c r="L143" s="124">
        <v>0</v>
      </c>
      <c r="M143" s="124">
        <v>1.46264016034191E+18</v>
      </c>
    </row>
    <row r="144" spans="3:13" ht="15" customHeight="1">
      <c r="C144" s="114" t="b">
        <v>0</v>
      </c>
      <c r="D144" s="115" t="s">
        <v>117</v>
      </c>
      <c r="E144" s="116" t="s">
        <v>118</v>
      </c>
      <c r="F144" s="116">
        <v>37.6</v>
      </c>
      <c r="G144" s="120">
        <v>17</v>
      </c>
      <c r="H144" s="120">
        <v>185</v>
      </c>
      <c r="I144" s="120">
        <v>3600</v>
      </c>
      <c r="J144" s="120" t="s">
        <v>121</v>
      </c>
      <c r="K144" s="120">
        <v>62</v>
      </c>
      <c r="L144" s="124">
        <v>0</v>
      </c>
      <c r="M144" s="124">
        <v>1.6071160836020703E+19</v>
      </c>
    </row>
    <row r="145" spans="3:13" ht="15" customHeight="1">
      <c r="C145" s="114" t="b">
        <v>0</v>
      </c>
      <c r="D145" s="115" t="s">
        <v>117</v>
      </c>
      <c r="E145" s="116" t="s">
        <v>118</v>
      </c>
      <c r="F145" s="116">
        <v>41.1</v>
      </c>
      <c r="G145" s="120">
        <v>18.2</v>
      </c>
      <c r="H145" s="120">
        <v>192</v>
      </c>
      <c r="I145" s="120">
        <v>4050</v>
      </c>
      <c r="J145" s="120" t="s">
        <v>119</v>
      </c>
      <c r="K145" s="120">
        <v>63</v>
      </c>
      <c r="L145" s="124">
        <v>0</v>
      </c>
      <c r="M145" s="124">
        <v>1.6017084331531231E+19</v>
      </c>
    </row>
    <row r="146" spans="3:13" ht="15" customHeight="1">
      <c r="C146" s="114" t="b">
        <v>0</v>
      </c>
      <c r="D146" s="115" t="s">
        <v>117</v>
      </c>
      <c r="E146" s="116" t="s">
        <v>118</v>
      </c>
      <c r="F146" s="116">
        <v>36.4</v>
      </c>
      <c r="G146" s="120">
        <v>17.100000000000001</v>
      </c>
      <c r="H146" s="120">
        <v>184</v>
      </c>
      <c r="I146" s="120">
        <v>2850</v>
      </c>
      <c r="J146" s="120" t="s">
        <v>121</v>
      </c>
      <c r="K146" s="120">
        <v>64</v>
      </c>
      <c r="L146" s="124">
        <v>0</v>
      </c>
      <c r="M146" s="124">
        <v>1.1499104818100013E+19</v>
      </c>
    </row>
    <row r="147" spans="3:13" ht="15" customHeight="1">
      <c r="C147" s="114" t="b">
        <v>0</v>
      </c>
      <c r="D147" s="115" t="s">
        <v>117</v>
      </c>
      <c r="E147" s="116" t="s">
        <v>118</v>
      </c>
      <c r="F147" s="116">
        <v>41.6</v>
      </c>
      <c r="G147" s="120">
        <v>18</v>
      </c>
      <c r="H147" s="120">
        <v>192</v>
      </c>
      <c r="I147" s="120">
        <v>3950</v>
      </c>
      <c r="J147" s="120" t="s">
        <v>119</v>
      </c>
      <c r="K147" s="120">
        <v>65</v>
      </c>
      <c r="L147" s="124">
        <v>0</v>
      </c>
      <c r="M147" s="124">
        <v>1.7927918691058326E+19</v>
      </c>
    </row>
    <row r="148" spans="3:13" ht="15" customHeight="1">
      <c r="C148" s="114" t="b">
        <v>0</v>
      </c>
      <c r="D148" s="115" t="s">
        <v>117</v>
      </c>
      <c r="E148" s="116" t="s">
        <v>118</v>
      </c>
      <c r="F148" s="116">
        <v>35.5</v>
      </c>
      <c r="G148" s="120">
        <v>16.2</v>
      </c>
      <c r="H148" s="120">
        <v>195</v>
      </c>
      <c r="I148" s="120">
        <v>3350</v>
      </c>
      <c r="J148" s="120" t="s">
        <v>121</v>
      </c>
      <c r="K148" s="120">
        <v>66</v>
      </c>
      <c r="L148" s="124">
        <v>0</v>
      </c>
      <c r="M148" s="124">
        <v>1.4633649649085514E+19</v>
      </c>
    </row>
    <row r="149" spans="3:13" ht="15" customHeight="1">
      <c r="C149" s="114" t="b">
        <v>0</v>
      </c>
      <c r="D149" s="115" t="s">
        <v>117</v>
      </c>
      <c r="E149" s="116" t="s">
        <v>118</v>
      </c>
      <c r="F149" s="116">
        <v>41.1</v>
      </c>
      <c r="G149" s="120">
        <v>19.100000000000001</v>
      </c>
      <c r="H149" s="120">
        <v>188</v>
      </c>
      <c r="I149" s="120">
        <v>4100</v>
      </c>
      <c r="J149" s="120" t="s">
        <v>119</v>
      </c>
      <c r="K149" s="120">
        <v>67</v>
      </c>
      <c r="L149" s="124">
        <v>0</v>
      </c>
      <c r="M149" s="124">
        <v>3.2635556157986785E+18</v>
      </c>
    </row>
    <row r="150" spans="3:13" ht="15" customHeight="1">
      <c r="C150" s="114" t="b">
        <v>0</v>
      </c>
      <c r="D150" s="115" t="s">
        <v>117</v>
      </c>
      <c r="E150" s="116" t="s">
        <v>120</v>
      </c>
      <c r="F150" s="116">
        <v>35.9</v>
      </c>
      <c r="G150" s="120">
        <v>16.600000000000001</v>
      </c>
      <c r="H150" s="120">
        <v>190</v>
      </c>
      <c r="I150" s="120">
        <v>3050</v>
      </c>
      <c r="J150" s="120" t="s">
        <v>121</v>
      </c>
      <c r="K150" s="120">
        <v>68</v>
      </c>
      <c r="L150" s="124">
        <v>0</v>
      </c>
      <c r="M150" s="124">
        <v>6.0084408291857029E+18</v>
      </c>
    </row>
    <row r="151" spans="3:13" ht="15" customHeight="1">
      <c r="C151" s="114" t="b">
        <v>0</v>
      </c>
      <c r="D151" s="115" t="s">
        <v>117</v>
      </c>
      <c r="E151" s="116" t="s">
        <v>120</v>
      </c>
      <c r="F151" s="116">
        <v>41.8</v>
      </c>
      <c r="G151" s="120">
        <v>19.399999999999999</v>
      </c>
      <c r="H151" s="120">
        <v>198</v>
      </c>
      <c r="I151" s="120">
        <v>4450</v>
      </c>
      <c r="J151" s="120" t="s">
        <v>119</v>
      </c>
      <c r="K151" s="120">
        <v>69</v>
      </c>
      <c r="L151" s="124">
        <v>0</v>
      </c>
      <c r="M151" s="124">
        <v>3.9023245685937418E+18</v>
      </c>
    </row>
    <row r="152" spans="3:13" ht="15" customHeight="1">
      <c r="C152" s="114" t="b">
        <v>0</v>
      </c>
      <c r="D152" s="115" t="s">
        <v>117</v>
      </c>
      <c r="E152" s="116" t="s">
        <v>120</v>
      </c>
      <c r="F152" s="116">
        <v>33.5</v>
      </c>
      <c r="G152" s="120">
        <v>19</v>
      </c>
      <c r="H152" s="120">
        <v>190</v>
      </c>
      <c r="I152" s="120">
        <v>3600</v>
      </c>
      <c r="J152" s="120" t="s">
        <v>121</v>
      </c>
      <c r="K152" s="120">
        <v>70</v>
      </c>
      <c r="L152" s="124">
        <v>0</v>
      </c>
      <c r="M152" s="124">
        <v>1.6857926676440689E+19</v>
      </c>
    </row>
    <row r="153" spans="3:13" ht="15" customHeight="1">
      <c r="C153" s="114" t="b">
        <v>0</v>
      </c>
      <c r="D153" s="115" t="s">
        <v>117</v>
      </c>
      <c r="E153" s="116" t="s">
        <v>120</v>
      </c>
      <c r="F153" s="116">
        <v>39.700000000000003</v>
      </c>
      <c r="G153" s="120">
        <v>18.399999999999999</v>
      </c>
      <c r="H153" s="120">
        <v>190</v>
      </c>
      <c r="I153" s="120">
        <v>3900</v>
      </c>
      <c r="J153" s="120" t="s">
        <v>119</v>
      </c>
      <c r="K153" s="120">
        <v>71</v>
      </c>
      <c r="L153" s="124">
        <v>0</v>
      </c>
      <c r="M153" s="124">
        <v>7.4011149439656028E+18</v>
      </c>
    </row>
    <row r="154" spans="3:13" ht="15" customHeight="1">
      <c r="C154" s="114" t="b">
        <v>0</v>
      </c>
      <c r="D154" s="115" t="s">
        <v>117</v>
      </c>
      <c r="E154" s="116" t="s">
        <v>120</v>
      </c>
      <c r="F154" s="116">
        <v>39.6</v>
      </c>
      <c r="G154" s="120">
        <v>17.2</v>
      </c>
      <c r="H154" s="120">
        <v>196</v>
      </c>
      <c r="I154" s="120">
        <v>3550</v>
      </c>
      <c r="J154" s="120" t="s">
        <v>121</v>
      </c>
      <c r="K154" s="120">
        <v>72</v>
      </c>
      <c r="L154" s="124">
        <v>0</v>
      </c>
      <c r="M154" s="124">
        <v>1.5178941449994877E+19</v>
      </c>
    </row>
    <row r="155" spans="3:13" ht="15" customHeight="1">
      <c r="C155" s="114" t="b">
        <v>0</v>
      </c>
      <c r="D155" s="115" t="s">
        <v>117</v>
      </c>
      <c r="E155" s="116" t="s">
        <v>120</v>
      </c>
      <c r="F155" s="116">
        <v>45.8</v>
      </c>
      <c r="G155" s="120">
        <v>18.899999999999999</v>
      </c>
      <c r="H155" s="120">
        <v>197</v>
      </c>
      <c r="I155" s="120">
        <v>4150</v>
      </c>
      <c r="J155" s="120" t="s">
        <v>119</v>
      </c>
      <c r="K155" s="120">
        <v>73</v>
      </c>
      <c r="L155" s="124">
        <v>0</v>
      </c>
      <c r="M155" s="124">
        <v>1.77022292877795E+18</v>
      </c>
    </row>
    <row r="156" spans="3:13" ht="15" customHeight="1">
      <c r="C156" s="114" t="b">
        <v>0</v>
      </c>
      <c r="D156" s="115" t="s">
        <v>117</v>
      </c>
      <c r="E156" s="116" t="s">
        <v>120</v>
      </c>
      <c r="F156" s="116">
        <v>35.5</v>
      </c>
      <c r="G156" s="120">
        <v>17.5</v>
      </c>
      <c r="H156" s="120">
        <v>190</v>
      </c>
      <c r="I156" s="120">
        <v>3700</v>
      </c>
      <c r="J156" s="120" t="s">
        <v>121</v>
      </c>
      <c r="K156" s="120">
        <v>74</v>
      </c>
      <c r="L156" s="124">
        <v>0</v>
      </c>
      <c r="M156" s="124">
        <v>8.5594937063700705E+18</v>
      </c>
    </row>
    <row r="157" spans="3:13" ht="15" customHeight="1">
      <c r="C157" s="114" t="b">
        <v>0</v>
      </c>
      <c r="D157" s="115" t="s">
        <v>117</v>
      </c>
      <c r="E157" s="116" t="s">
        <v>120</v>
      </c>
      <c r="F157" s="116">
        <v>42.8</v>
      </c>
      <c r="G157" s="120">
        <v>18.5</v>
      </c>
      <c r="H157" s="120">
        <v>195</v>
      </c>
      <c r="I157" s="120">
        <v>4250</v>
      </c>
      <c r="J157" s="120" t="s">
        <v>119</v>
      </c>
      <c r="K157" s="120">
        <v>75</v>
      </c>
      <c r="L157" s="124">
        <v>0</v>
      </c>
      <c r="M157" s="124">
        <v>8.4779752910941152E+16</v>
      </c>
    </row>
    <row r="158" spans="3:13" ht="15" customHeight="1">
      <c r="C158" s="114" t="b">
        <v>0</v>
      </c>
      <c r="D158" s="115" t="s">
        <v>117</v>
      </c>
      <c r="E158" s="116" t="s">
        <v>120</v>
      </c>
      <c r="F158" s="116">
        <v>40.9</v>
      </c>
      <c r="G158" s="120">
        <v>16.8</v>
      </c>
      <c r="H158" s="120">
        <v>191</v>
      </c>
      <c r="I158" s="120">
        <v>3700</v>
      </c>
      <c r="J158" s="120" t="s">
        <v>121</v>
      </c>
      <c r="K158" s="120">
        <v>76</v>
      </c>
      <c r="L158" s="124">
        <v>0</v>
      </c>
      <c r="M158" s="124">
        <v>6.1929282442379418E+17</v>
      </c>
    </row>
    <row r="159" spans="3:13" ht="15" customHeight="1">
      <c r="C159" s="114" t="b">
        <v>0</v>
      </c>
      <c r="D159" s="115" t="s">
        <v>117</v>
      </c>
      <c r="E159" s="116" t="s">
        <v>120</v>
      </c>
      <c r="F159" s="116">
        <v>37.200000000000003</v>
      </c>
      <c r="G159" s="120">
        <v>19.399999999999999</v>
      </c>
      <c r="H159" s="120">
        <v>184</v>
      </c>
      <c r="I159" s="120">
        <v>3900</v>
      </c>
      <c r="J159" s="120" t="s">
        <v>119</v>
      </c>
      <c r="K159" s="120">
        <v>77</v>
      </c>
      <c r="L159" s="124">
        <v>0</v>
      </c>
      <c r="M159" s="124">
        <v>1.749214000665402E+19</v>
      </c>
    </row>
    <row r="160" spans="3:13" ht="15" customHeight="1">
      <c r="C160" s="114" t="b">
        <v>0</v>
      </c>
      <c r="D160" s="115" t="s">
        <v>117</v>
      </c>
      <c r="E160" s="116" t="s">
        <v>120</v>
      </c>
      <c r="F160" s="116">
        <v>36.200000000000003</v>
      </c>
      <c r="G160" s="120">
        <v>16.100000000000001</v>
      </c>
      <c r="H160" s="120">
        <v>187</v>
      </c>
      <c r="I160" s="120">
        <v>3550</v>
      </c>
      <c r="J160" s="120" t="s">
        <v>121</v>
      </c>
      <c r="K160" s="120">
        <v>78</v>
      </c>
      <c r="L160" s="124">
        <v>0</v>
      </c>
      <c r="M160" s="124">
        <v>1.157233470788146E+19</v>
      </c>
    </row>
    <row r="161" spans="3:13" ht="15" customHeight="1">
      <c r="C161" s="114" t="b">
        <v>0</v>
      </c>
      <c r="D161" s="115" t="s">
        <v>117</v>
      </c>
      <c r="E161" s="116" t="s">
        <v>120</v>
      </c>
      <c r="F161" s="116">
        <v>42.1</v>
      </c>
      <c r="G161" s="120">
        <v>19.100000000000001</v>
      </c>
      <c r="H161" s="120">
        <v>195</v>
      </c>
      <c r="I161" s="120">
        <v>4000</v>
      </c>
      <c r="J161" s="120" t="s">
        <v>119</v>
      </c>
      <c r="K161" s="120">
        <v>79</v>
      </c>
      <c r="L161" s="124">
        <v>0</v>
      </c>
      <c r="M161" s="124">
        <v>2.2979552285230492E+18</v>
      </c>
    </row>
    <row r="162" spans="3:13" ht="15" customHeight="1">
      <c r="C162" s="114" t="b">
        <v>0</v>
      </c>
      <c r="D162" s="115" t="s">
        <v>117</v>
      </c>
      <c r="E162" s="116" t="s">
        <v>120</v>
      </c>
      <c r="F162" s="116">
        <v>34.6</v>
      </c>
      <c r="G162" s="120">
        <v>17.2</v>
      </c>
      <c r="H162" s="120">
        <v>189</v>
      </c>
      <c r="I162" s="120">
        <v>3200</v>
      </c>
      <c r="J162" s="120" t="s">
        <v>121</v>
      </c>
      <c r="K162" s="120">
        <v>80</v>
      </c>
      <c r="L162" s="124">
        <v>0</v>
      </c>
      <c r="M162" s="124">
        <v>1.1389477795715635E+19</v>
      </c>
    </row>
    <row r="163" spans="3:13" ht="15" customHeight="1">
      <c r="C163" s="114" t="b">
        <v>0</v>
      </c>
      <c r="D163" s="115" t="s">
        <v>117</v>
      </c>
      <c r="E163" s="116" t="s">
        <v>120</v>
      </c>
      <c r="F163" s="116">
        <v>42.9</v>
      </c>
      <c r="G163" s="120">
        <v>17.600000000000001</v>
      </c>
      <c r="H163" s="120">
        <v>196</v>
      </c>
      <c r="I163" s="120">
        <v>4700</v>
      </c>
      <c r="J163" s="120" t="s">
        <v>119</v>
      </c>
      <c r="K163" s="120">
        <v>81</v>
      </c>
      <c r="L163" s="124">
        <v>0</v>
      </c>
      <c r="M163" s="124">
        <v>9.4394136804758385E+18</v>
      </c>
    </row>
    <row r="164" spans="3:13" ht="15" customHeight="1">
      <c r="C164" s="114" t="b">
        <v>0</v>
      </c>
      <c r="D164" s="115" t="s">
        <v>117</v>
      </c>
      <c r="E164" s="116" t="s">
        <v>120</v>
      </c>
      <c r="F164" s="116">
        <v>36.700000000000003</v>
      </c>
      <c r="G164" s="120">
        <v>18.8</v>
      </c>
      <c r="H164" s="120">
        <v>187</v>
      </c>
      <c r="I164" s="120">
        <v>3800</v>
      </c>
      <c r="J164" s="120" t="s">
        <v>121</v>
      </c>
      <c r="K164" s="120">
        <v>82</v>
      </c>
      <c r="L164" s="124">
        <v>0</v>
      </c>
      <c r="M164" s="124">
        <v>1.7816096144699759E+19</v>
      </c>
    </row>
    <row r="165" spans="3:13" ht="15" customHeight="1">
      <c r="C165" s="114" t="b">
        <v>0</v>
      </c>
      <c r="D165" s="115" t="s">
        <v>117</v>
      </c>
      <c r="E165" s="116" t="s">
        <v>120</v>
      </c>
      <c r="F165" s="116">
        <v>35.1</v>
      </c>
      <c r="G165" s="120">
        <v>19.399999999999999</v>
      </c>
      <c r="H165" s="120">
        <v>193</v>
      </c>
      <c r="I165" s="120">
        <v>4200</v>
      </c>
      <c r="J165" s="120" t="s">
        <v>119</v>
      </c>
      <c r="K165" s="120">
        <v>83</v>
      </c>
      <c r="L165" s="124">
        <v>0</v>
      </c>
      <c r="M165" s="124">
        <v>1.6196699057333934E+19</v>
      </c>
    </row>
    <row r="166" spans="3:13" ht="15" customHeight="1">
      <c r="C166" s="114" t="b">
        <v>0</v>
      </c>
      <c r="D166" s="115" t="s">
        <v>117</v>
      </c>
      <c r="E166" s="116" t="s">
        <v>122</v>
      </c>
      <c r="F166" s="116">
        <v>37.299999999999997</v>
      </c>
      <c r="G166" s="120">
        <v>17.8</v>
      </c>
      <c r="H166" s="120">
        <v>191</v>
      </c>
      <c r="I166" s="120">
        <v>3350</v>
      </c>
      <c r="J166" s="120" t="s">
        <v>121</v>
      </c>
      <c r="K166" s="120">
        <v>84</v>
      </c>
      <c r="L166" s="124">
        <v>0</v>
      </c>
      <c r="M166" s="124">
        <v>9.8210866027474452E+18</v>
      </c>
    </row>
    <row r="167" spans="3:13" ht="15" customHeight="1">
      <c r="C167" s="114" t="b">
        <v>0</v>
      </c>
      <c r="D167" s="115" t="s">
        <v>117</v>
      </c>
      <c r="E167" s="116" t="s">
        <v>122</v>
      </c>
      <c r="F167" s="116">
        <v>41.3</v>
      </c>
      <c r="G167" s="120">
        <v>20.3</v>
      </c>
      <c r="H167" s="120">
        <v>194</v>
      </c>
      <c r="I167" s="120">
        <v>3550</v>
      </c>
      <c r="J167" s="120" t="s">
        <v>119</v>
      </c>
      <c r="K167" s="120">
        <v>85</v>
      </c>
      <c r="L167" s="124">
        <v>0</v>
      </c>
      <c r="M167" s="124">
        <v>8.4489571226712904E+18</v>
      </c>
    </row>
    <row r="168" spans="3:13" ht="15" customHeight="1">
      <c r="C168" s="114" t="b">
        <v>0</v>
      </c>
      <c r="D168" s="115" t="s">
        <v>117</v>
      </c>
      <c r="E168" s="116" t="s">
        <v>122</v>
      </c>
      <c r="F168" s="116">
        <v>36.299999999999997</v>
      </c>
      <c r="G168" s="120">
        <v>19.5</v>
      </c>
      <c r="H168" s="120">
        <v>190</v>
      </c>
      <c r="I168" s="120">
        <v>3800</v>
      </c>
      <c r="J168" s="120" t="s">
        <v>119</v>
      </c>
      <c r="K168" s="120">
        <v>86</v>
      </c>
      <c r="L168" s="124">
        <v>0</v>
      </c>
      <c r="M168" s="124">
        <v>6.0965692533698304E+18</v>
      </c>
    </row>
    <row r="169" spans="3:13" ht="15" customHeight="1">
      <c r="C169" s="114" t="b">
        <v>0</v>
      </c>
      <c r="D169" s="115" t="s">
        <v>117</v>
      </c>
      <c r="E169" s="116" t="s">
        <v>122</v>
      </c>
      <c r="F169" s="116">
        <v>36.9</v>
      </c>
      <c r="G169" s="120">
        <v>18.600000000000001</v>
      </c>
      <c r="H169" s="120">
        <v>189</v>
      </c>
      <c r="I169" s="120">
        <v>3500</v>
      </c>
      <c r="J169" s="120" t="s">
        <v>121</v>
      </c>
      <c r="K169" s="120">
        <v>87</v>
      </c>
      <c r="L169" s="124">
        <v>0</v>
      </c>
      <c r="M169" s="124">
        <v>1.1240878867594394E+19</v>
      </c>
    </row>
    <row r="170" spans="3:13" ht="15" customHeight="1">
      <c r="C170" s="114" t="b">
        <v>0</v>
      </c>
      <c r="D170" s="115" t="s">
        <v>117</v>
      </c>
      <c r="E170" s="116" t="s">
        <v>122</v>
      </c>
      <c r="F170" s="116">
        <v>38.299999999999997</v>
      </c>
      <c r="G170" s="120">
        <v>19.2</v>
      </c>
      <c r="H170" s="120">
        <v>189</v>
      </c>
      <c r="I170" s="120">
        <v>3950</v>
      </c>
      <c r="J170" s="120" t="s">
        <v>119</v>
      </c>
      <c r="K170" s="120">
        <v>88</v>
      </c>
      <c r="L170" s="124">
        <v>0</v>
      </c>
      <c r="M170" s="124">
        <v>7.044981140240736E+17</v>
      </c>
    </row>
    <row r="171" spans="3:13" ht="15" customHeight="1">
      <c r="C171" s="114" t="b">
        <v>0</v>
      </c>
      <c r="D171" s="115" t="s">
        <v>117</v>
      </c>
      <c r="E171" s="116" t="s">
        <v>122</v>
      </c>
      <c r="F171" s="116">
        <v>38.9</v>
      </c>
      <c r="G171" s="120">
        <v>18.8</v>
      </c>
      <c r="H171" s="120">
        <v>190</v>
      </c>
      <c r="I171" s="120">
        <v>3600</v>
      </c>
      <c r="J171" s="120" t="s">
        <v>121</v>
      </c>
      <c r="K171" s="120">
        <v>89</v>
      </c>
      <c r="L171" s="124">
        <v>0</v>
      </c>
      <c r="M171" s="124">
        <v>6.4435454428604754E+18</v>
      </c>
    </row>
    <row r="172" spans="3:13" ht="15" customHeight="1">
      <c r="C172" s="114" t="b">
        <v>0</v>
      </c>
      <c r="D172" s="115" t="s">
        <v>117</v>
      </c>
      <c r="E172" s="116" t="s">
        <v>122</v>
      </c>
      <c r="F172" s="116">
        <v>35.700000000000003</v>
      </c>
      <c r="G172" s="120">
        <v>18</v>
      </c>
      <c r="H172" s="120">
        <v>202</v>
      </c>
      <c r="I172" s="120">
        <v>3550</v>
      </c>
      <c r="J172" s="120" t="s">
        <v>121</v>
      </c>
      <c r="K172" s="120">
        <v>90</v>
      </c>
      <c r="L172" s="124">
        <v>0</v>
      </c>
      <c r="M172" s="124">
        <v>2.9186476048664545E+18</v>
      </c>
    </row>
    <row r="173" spans="3:13" ht="15" customHeight="1">
      <c r="C173" s="114" t="b">
        <v>0</v>
      </c>
      <c r="D173" s="115" t="s">
        <v>117</v>
      </c>
      <c r="E173" s="116" t="s">
        <v>122</v>
      </c>
      <c r="F173" s="116">
        <v>41.1</v>
      </c>
      <c r="G173" s="120">
        <v>18.100000000000001</v>
      </c>
      <c r="H173" s="120">
        <v>205</v>
      </c>
      <c r="I173" s="120">
        <v>4300</v>
      </c>
      <c r="J173" s="120" t="s">
        <v>119</v>
      </c>
      <c r="K173" s="120">
        <v>91</v>
      </c>
      <c r="L173" s="124">
        <v>0</v>
      </c>
      <c r="M173" s="124">
        <v>9.4476088448044954E+18</v>
      </c>
    </row>
    <row r="174" spans="3:13" ht="15" customHeight="1">
      <c r="C174" s="114" t="b">
        <v>0</v>
      </c>
      <c r="D174" s="115" t="s">
        <v>117</v>
      </c>
      <c r="E174" s="116" t="s">
        <v>122</v>
      </c>
      <c r="F174" s="116">
        <v>34</v>
      </c>
      <c r="G174" s="120">
        <v>17.100000000000001</v>
      </c>
      <c r="H174" s="120">
        <v>185</v>
      </c>
      <c r="I174" s="120">
        <v>3400</v>
      </c>
      <c r="J174" s="120" t="s">
        <v>121</v>
      </c>
      <c r="K174" s="120">
        <v>92</v>
      </c>
      <c r="L174" s="124">
        <v>0</v>
      </c>
      <c r="M174" s="124">
        <v>1.6466996282111021E+19</v>
      </c>
    </row>
    <row r="175" spans="3:13" ht="15" customHeight="1">
      <c r="C175" s="114" t="b">
        <v>0</v>
      </c>
      <c r="D175" s="115" t="s">
        <v>117</v>
      </c>
      <c r="E175" s="116" t="s">
        <v>122</v>
      </c>
      <c r="F175" s="116">
        <v>39.6</v>
      </c>
      <c r="G175" s="120">
        <v>18.100000000000001</v>
      </c>
      <c r="H175" s="120">
        <v>186</v>
      </c>
      <c r="I175" s="120">
        <v>4450</v>
      </c>
      <c r="J175" s="120" t="s">
        <v>119</v>
      </c>
      <c r="K175" s="120">
        <v>93</v>
      </c>
      <c r="L175" s="124">
        <v>0</v>
      </c>
      <c r="M175" s="124">
        <v>1.0482633482222615E+19</v>
      </c>
    </row>
    <row r="176" spans="3:13" ht="15" customHeight="1">
      <c r="C176" s="114" t="b">
        <v>0</v>
      </c>
      <c r="D176" s="115" t="s">
        <v>117</v>
      </c>
      <c r="E176" s="116" t="s">
        <v>122</v>
      </c>
      <c r="F176" s="116">
        <v>36.200000000000003</v>
      </c>
      <c r="G176" s="120">
        <v>17.3</v>
      </c>
      <c r="H176" s="120">
        <v>187</v>
      </c>
      <c r="I176" s="120">
        <v>3300</v>
      </c>
      <c r="J176" s="120" t="s">
        <v>121</v>
      </c>
      <c r="K176" s="120">
        <v>94</v>
      </c>
      <c r="L176" s="124">
        <v>0</v>
      </c>
      <c r="M176" s="124">
        <v>1.6846116947125834E+19</v>
      </c>
    </row>
    <row r="177" spans="3:13" ht="15" customHeight="1">
      <c r="C177" s="114" t="b">
        <v>0</v>
      </c>
      <c r="D177" s="115" t="s">
        <v>117</v>
      </c>
      <c r="E177" s="116" t="s">
        <v>122</v>
      </c>
      <c r="F177" s="116">
        <v>40.799999999999997</v>
      </c>
      <c r="G177" s="120">
        <v>18.899999999999999</v>
      </c>
      <c r="H177" s="120">
        <v>208</v>
      </c>
      <c r="I177" s="120">
        <v>4300</v>
      </c>
      <c r="J177" s="120" t="s">
        <v>119</v>
      </c>
      <c r="K177" s="120">
        <v>95</v>
      </c>
      <c r="L177" s="124">
        <v>0</v>
      </c>
      <c r="M177" s="124">
        <v>1.1123623698638156E+19</v>
      </c>
    </row>
    <row r="178" spans="3:13" ht="15" customHeight="1">
      <c r="C178" s="114" t="b">
        <v>0</v>
      </c>
      <c r="D178" s="115" t="s">
        <v>117</v>
      </c>
      <c r="E178" s="116" t="s">
        <v>122</v>
      </c>
      <c r="F178" s="116">
        <v>38.1</v>
      </c>
      <c r="G178" s="120">
        <v>18.600000000000001</v>
      </c>
      <c r="H178" s="120">
        <v>190</v>
      </c>
      <c r="I178" s="120">
        <v>3700</v>
      </c>
      <c r="J178" s="120" t="s">
        <v>121</v>
      </c>
      <c r="K178" s="120">
        <v>96</v>
      </c>
      <c r="L178" s="124">
        <v>0</v>
      </c>
      <c r="M178" s="124">
        <v>1.0916362049522678E+19</v>
      </c>
    </row>
    <row r="179" spans="3:13" ht="15" customHeight="1">
      <c r="C179" s="114" t="b">
        <v>0</v>
      </c>
      <c r="D179" s="115" t="s">
        <v>117</v>
      </c>
      <c r="E179" s="116" t="s">
        <v>122</v>
      </c>
      <c r="F179" s="116">
        <v>40.299999999999997</v>
      </c>
      <c r="G179" s="120">
        <v>18.5</v>
      </c>
      <c r="H179" s="120">
        <v>196</v>
      </c>
      <c r="I179" s="120">
        <v>4350</v>
      </c>
      <c r="J179" s="120" t="s">
        <v>119</v>
      </c>
      <c r="K179" s="120">
        <v>97</v>
      </c>
      <c r="L179" s="124">
        <v>0</v>
      </c>
      <c r="M179" s="124">
        <v>8.7327378539424113E+18</v>
      </c>
    </row>
    <row r="180" spans="3:13" ht="15" customHeight="1">
      <c r="C180" s="114" t="b">
        <v>0</v>
      </c>
      <c r="D180" s="115" t="s">
        <v>117</v>
      </c>
      <c r="E180" s="116" t="s">
        <v>122</v>
      </c>
      <c r="F180" s="116">
        <v>33.1</v>
      </c>
      <c r="G180" s="120">
        <v>16.100000000000001</v>
      </c>
      <c r="H180" s="120">
        <v>178</v>
      </c>
      <c r="I180" s="120">
        <v>2900</v>
      </c>
      <c r="J180" s="120" t="s">
        <v>121</v>
      </c>
      <c r="K180" s="120">
        <v>98</v>
      </c>
      <c r="L180" s="124">
        <v>0</v>
      </c>
      <c r="M180" s="124">
        <v>1.1163362859680633E+19</v>
      </c>
    </row>
    <row r="181" spans="3:13" ht="15" customHeight="1">
      <c r="C181" s="114" t="b">
        <v>0</v>
      </c>
      <c r="D181" s="115" t="s">
        <v>117</v>
      </c>
      <c r="E181" s="116" t="s">
        <v>122</v>
      </c>
      <c r="F181" s="116">
        <v>43.2</v>
      </c>
      <c r="G181" s="120">
        <v>18.5</v>
      </c>
      <c r="H181" s="120">
        <v>192</v>
      </c>
      <c r="I181" s="120">
        <v>4100</v>
      </c>
      <c r="J181" s="120" t="s">
        <v>119</v>
      </c>
      <c r="K181" s="120">
        <v>99</v>
      </c>
      <c r="L181" s="124">
        <v>0</v>
      </c>
      <c r="M181" s="124">
        <v>3.6935440107004042E+18</v>
      </c>
    </row>
    <row r="182" spans="3:13" ht="15" customHeight="1">
      <c r="C182" s="114" t="b">
        <v>0</v>
      </c>
      <c r="D182" s="115" t="s">
        <v>117</v>
      </c>
      <c r="E182" s="116" t="s">
        <v>118</v>
      </c>
      <c r="F182" s="116">
        <v>35</v>
      </c>
      <c r="G182" s="120">
        <v>17.899999999999999</v>
      </c>
      <c r="H182" s="120">
        <v>192</v>
      </c>
      <c r="I182" s="120">
        <v>3725</v>
      </c>
      <c r="J182" s="120" t="s">
        <v>121</v>
      </c>
      <c r="K182" s="120">
        <v>100</v>
      </c>
      <c r="L182" s="124">
        <v>0</v>
      </c>
      <c r="M182" s="124">
        <v>1.0828291275898046E+19</v>
      </c>
    </row>
    <row r="183" spans="3:13" ht="15" customHeight="1">
      <c r="C183" s="114" t="b">
        <v>0</v>
      </c>
      <c r="D183" s="115" t="s">
        <v>117</v>
      </c>
      <c r="E183" s="116" t="s">
        <v>118</v>
      </c>
      <c r="F183" s="116">
        <v>41</v>
      </c>
      <c r="G183" s="120">
        <v>20</v>
      </c>
      <c r="H183" s="120">
        <v>203</v>
      </c>
      <c r="I183" s="120">
        <v>4725</v>
      </c>
      <c r="J183" s="120" t="s">
        <v>119</v>
      </c>
      <c r="K183" s="120">
        <v>101</v>
      </c>
      <c r="L183" s="124">
        <v>0</v>
      </c>
      <c r="M183" s="124">
        <v>1.5035908110324724E+19</v>
      </c>
    </row>
    <row r="184" spans="3:13" ht="15" customHeight="1">
      <c r="C184" s="114" t="b">
        <v>0</v>
      </c>
      <c r="D184" s="115" t="s">
        <v>117</v>
      </c>
      <c r="E184" s="116" t="s">
        <v>118</v>
      </c>
      <c r="F184" s="116">
        <v>37.700000000000003</v>
      </c>
      <c r="G184" s="120">
        <v>16</v>
      </c>
      <c r="H184" s="120">
        <v>183</v>
      </c>
      <c r="I184" s="120">
        <v>3075</v>
      </c>
      <c r="J184" s="120" t="s">
        <v>121</v>
      </c>
      <c r="K184" s="120">
        <v>102</v>
      </c>
      <c r="L184" s="124">
        <v>0</v>
      </c>
      <c r="M184" s="124">
        <v>1.4847590755300917E+19</v>
      </c>
    </row>
    <row r="185" spans="3:13" ht="15" customHeight="1">
      <c r="C185" s="114" t="b">
        <v>0</v>
      </c>
      <c r="D185" s="115" t="s">
        <v>117</v>
      </c>
      <c r="E185" s="116" t="s">
        <v>118</v>
      </c>
      <c r="F185" s="116">
        <v>37.799999999999997</v>
      </c>
      <c r="G185" s="120">
        <v>20</v>
      </c>
      <c r="H185" s="120">
        <v>190</v>
      </c>
      <c r="I185" s="120">
        <v>4250</v>
      </c>
      <c r="J185" s="120" t="s">
        <v>119</v>
      </c>
      <c r="K185" s="120">
        <v>103</v>
      </c>
      <c r="L185" s="124">
        <v>0</v>
      </c>
      <c r="M185" s="124">
        <v>1.5350660937636477E+17</v>
      </c>
    </row>
    <row r="186" spans="3:13" ht="15" customHeight="1">
      <c r="C186" s="114" t="b">
        <v>0</v>
      </c>
      <c r="D186" s="115" t="s">
        <v>117</v>
      </c>
      <c r="E186" s="116" t="s">
        <v>118</v>
      </c>
      <c r="F186" s="116">
        <v>37.9</v>
      </c>
      <c r="G186" s="120">
        <v>18.600000000000001</v>
      </c>
      <c r="H186" s="120">
        <v>193</v>
      </c>
      <c r="I186" s="120">
        <v>2925</v>
      </c>
      <c r="J186" s="120" t="s">
        <v>121</v>
      </c>
      <c r="K186" s="120">
        <v>104</v>
      </c>
      <c r="L186" s="124">
        <v>0</v>
      </c>
      <c r="M186" s="124">
        <v>1.7459490255751113E+19</v>
      </c>
    </row>
    <row r="187" spans="3:13" ht="15" customHeight="1">
      <c r="C187" s="114" t="b">
        <v>0</v>
      </c>
      <c r="D187" s="115" t="s">
        <v>117</v>
      </c>
      <c r="E187" s="116" t="s">
        <v>118</v>
      </c>
      <c r="F187" s="116">
        <v>39.700000000000003</v>
      </c>
      <c r="G187" s="120">
        <v>18.899999999999999</v>
      </c>
      <c r="H187" s="120">
        <v>184</v>
      </c>
      <c r="I187" s="120">
        <v>3550</v>
      </c>
      <c r="J187" s="120" t="s">
        <v>119</v>
      </c>
      <c r="K187" s="120">
        <v>105</v>
      </c>
      <c r="L187" s="124">
        <v>0</v>
      </c>
      <c r="M187" s="124">
        <v>1.3332190505953014E+19</v>
      </c>
    </row>
    <row r="188" spans="3:13" ht="15" customHeight="1">
      <c r="C188" s="114" t="b">
        <v>0</v>
      </c>
      <c r="D188" s="115" t="s">
        <v>117</v>
      </c>
      <c r="E188" s="116" t="s">
        <v>118</v>
      </c>
      <c r="F188" s="116">
        <v>38.6</v>
      </c>
      <c r="G188" s="120">
        <v>17.2</v>
      </c>
      <c r="H188" s="120">
        <v>199</v>
      </c>
      <c r="I188" s="120">
        <v>3750</v>
      </c>
      <c r="J188" s="120" t="s">
        <v>121</v>
      </c>
      <c r="K188" s="120">
        <v>106</v>
      </c>
      <c r="L188" s="124">
        <v>0</v>
      </c>
      <c r="M188" s="124">
        <v>1.7409440006910953E+18</v>
      </c>
    </row>
    <row r="189" spans="3:13" ht="15" customHeight="1">
      <c r="C189" s="114" t="b">
        <v>0</v>
      </c>
      <c r="D189" s="115" t="s">
        <v>117</v>
      </c>
      <c r="E189" s="116" t="s">
        <v>118</v>
      </c>
      <c r="F189" s="116">
        <v>38.200000000000003</v>
      </c>
      <c r="G189" s="120">
        <v>20</v>
      </c>
      <c r="H189" s="120">
        <v>190</v>
      </c>
      <c r="I189" s="120">
        <v>3900</v>
      </c>
      <c r="J189" s="120" t="s">
        <v>119</v>
      </c>
      <c r="K189" s="120">
        <v>107</v>
      </c>
      <c r="L189" s="124">
        <v>0</v>
      </c>
      <c r="M189" s="124">
        <v>1.1515926920013349E+19</v>
      </c>
    </row>
    <row r="190" spans="3:13" ht="15" customHeight="1">
      <c r="C190" s="114" t="b">
        <v>0</v>
      </c>
      <c r="D190" s="115" t="s">
        <v>117</v>
      </c>
      <c r="E190" s="116" t="s">
        <v>118</v>
      </c>
      <c r="F190" s="116">
        <v>38.1</v>
      </c>
      <c r="G190" s="120">
        <v>17</v>
      </c>
      <c r="H190" s="120">
        <v>181</v>
      </c>
      <c r="I190" s="120">
        <v>3175</v>
      </c>
      <c r="J190" s="120" t="s">
        <v>121</v>
      </c>
      <c r="K190" s="120">
        <v>108</v>
      </c>
      <c r="L190" s="124">
        <v>0</v>
      </c>
      <c r="M190" s="124">
        <v>1.4010106562332721E+19</v>
      </c>
    </row>
    <row r="191" spans="3:13" ht="15" customHeight="1">
      <c r="C191" s="114" t="b">
        <v>0</v>
      </c>
      <c r="D191" s="115" t="s">
        <v>117</v>
      </c>
      <c r="E191" s="116" t="s">
        <v>118</v>
      </c>
      <c r="F191" s="116">
        <v>43.2</v>
      </c>
      <c r="G191" s="120">
        <v>19</v>
      </c>
      <c r="H191" s="120">
        <v>197</v>
      </c>
      <c r="I191" s="120">
        <v>4775</v>
      </c>
      <c r="J191" s="120" t="s">
        <v>119</v>
      </c>
      <c r="K191" s="120">
        <v>109</v>
      </c>
      <c r="L191" s="124">
        <v>0</v>
      </c>
      <c r="M191" s="124">
        <v>1.5633261508436201E+19</v>
      </c>
    </row>
    <row r="192" spans="3:13" ht="15" customHeight="1">
      <c r="C192" s="114" t="b">
        <v>0</v>
      </c>
      <c r="D192" s="115" t="s">
        <v>117</v>
      </c>
      <c r="E192" s="116" t="s">
        <v>118</v>
      </c>
      <c r="F192" s="116">
        <v>38.1</v>
      </c>
      <c r="G192" s="120">
        <v>16.5</v>
      </c>
      <c r="H192" s="120">
        <v>198</v>
      </c>
      <c r="I192" s="120">
        <v>3825</v>
      </c>
      <c r="J192" s="120" t="s">
        <v>121</v>
      </c>
      <c r="K192" s="120">
        <v>110</v>
      </c>
      <c r="L192" s="124">
        <v>0</v>
      </c>
      <c r="M192" s="124">
        <v>3.4853440320569395E+18</v>
      </c>
    </row>
    <row r="193" spans="3:13" ht="15" customHeight="1">
      <c r="C193" s="114" t="b">
        <v>0</v>
      </c>
      <c r="D193" s="115" t="s">
        <v>117</v>
      </c>
      <c r="E193" s="116" t="s">
        <v>118</v>
      </c>
      <c r="F193" s="116">
        <v>45.6</v>
      </c>
      <c r="G193" s="120">
        <v>20.3</v>
      </c>
      <c r="H193" s="120">
        <v>191</v>
      </c>
      <c r="I193" s="120">
        <v>4600</v>
      </c>
      <c r="J193" s="120" t="s">
        <v>119</v>
      </c>
      <c r="K193" s="120">
        <v>111</v>
      </c>
      <c r="L193" s="124">
        <v>0</v>
      </c>
      <c r="M193" s="124">
        <v>1.3017679599458224E+19</v>
      </c>
    </row>
    <row r="194" spans="3:13" ht="15" customHeight="1">
      <c r="C194" s="114" t="b">
        <v>0</v>
      </c>
      <c r="D194" s="115" t="s">
        <v>117</v>
      </c>
      <c r="E194" s="116" t="s">
        <v>118</v>
      </c>
      <c r="F194" s="116">
        <v>39.700000000000003</v>
      </c>
      <c r="G194" s="120">
        <v>17.7</v>
      </c>
      <c r="H194" s="120">
        <v>193</v>
      </c>
      <c r="I194" s="120">
        <v>3200</v>
      </c>
      <c r="J194" s="120" t="s">
        <v>121</v>
      </c>
      <c r="K194" s="120">
        <v>112</v>
      </c>
      <c r="L194" s="124">
        <v>0</v>
      </c>
      <c r="M194" s="124">
        <v>1.3860202075778906E+19</v>
      </c>
    </row>
    <row r="195" spans="3:13" ht="15" customHeight="1">
      <c r="C195" s="114" t="b">
        <v>0</v>
      </c>
      <c r="D195" s="115" t="s">
        <v>117</v>
      </c>
      <c r="E195" s="116" t="s">
        <v>118</v>
      </c>
      <c r="F195" s="116">
        <v>42.2</v>
      </c>
      <c r="G195" s="120">
        <v>19.5</v>
      </c>
      <c r="H195" s="120">
        <v>197</v>
      </c>
      <c r="I195" s="120">
        <v>4275</v>
      </c>
      <c r="J195" s="120" t="s">
        <v>119</v>
      </c>
      <c r="K195" s="120">
        <v>113</v>
      </c>
      <c r="L195" s="124">
        <v>0</v>
      </c>
      <c r="M195" s="124">
        <v>8.9510580064968991E+18</v>
      </c>
    </row>
    <row r="196" spans="3:13" ht="15" customHeight="1">
      <c r="C196" s="114" t="b">
        <v>0</v>
      </c>
      <c r="D196" s="115" t="s">
        <v>117</v>
      </c>
      <c r="E196" s="116" t="s">
        <v>118</v>
      </c>
      <c r="F196" s="116">
        <v>39.6</v>
      </c>
      <c r="G196" s="120">
        <v>20.7</v>
      </c>
      <c r="H196" s="120">
        <v>191</v>
      </c>
      <c r="I196" s="120">
        <v>3900</v>
      </c>
      <c r="J196" s="120" t="s">
        <v>121</v>
      </c>
      <c r="K196" s="120">
        <v>114</v>
      </c>
      <c r="L196" s="124">
        <v>0</v>
      </c>
      <c r="M196" s="124">
        <v>2.1805801968907241E+18</v>
      </c>
    </row>
    <row r="197" spans="3:13" ht="15" customHeight="1">
      <c r="C197" s="114" t="b">
        <v>0</v>
      </c>
      <c r="D197" s="115" t="s">
        <v>117</v>
      </c>
      <c r="E197" s="116" t="s">
        <v>118</v>
      </c>
      <c r="F197" s="116">
        <v>42.7</v>
      </c>
      <c r="G197" s="120">
        <v>18.3</v>
      </c>
      <c r="H197" s="120">
        <v>196</v>
      </c>
      <c r="I197" s="120">
        <v>4075</v>
      </c>
      <c r="J197" s="120" t="s">
        <v>119</v>
      </c>
      <c r="K197" s="120">
        <v>115</v>
      </c>
      <c r="L197" s="124">
        <v>0</v>
      </c>
      <c r="M197" s="124">
        <v>1.5724487651522046E+19</v>
      </c>
    </row>
    <row r="198" spans="3:13" ht="15" customHeight="1">
      <c r="C198" s="114" t="b">
        <v>0</v>
      </c>
      <c r="D198" s="115" t="s">
        <v>117</v>
      </c>
      <c r="E198" s="116" t="s">
        <v>120</v>
      </c>
      <c r="F198" s="116">
        <v>38.6</v>
      </c>
      <c r="G198" s="120">
        <v>17</v>
      </c>
      <c r="H198" s="120">
        <v>188</v>
      </c>
      <c r="I198" s="120">
        <v>2900</v>
      </c>
      <c r="J198" s="120" t="s">
        <v>121</v>
      </c>
      <c r="K198" s="120">
        <v>116</v>
      </c>
      <c r="L198" s="124">
        <v>0</v>
      </c>
      <c r="M198" s="124">
        <v>1.6783164936166889E+18</v>
      </c>
    </row>
    <row r="199" spans="3:13" ht="15" customHeight="1">
      <c r="C199" s="114" t="b">
        <v>0</v>
      </c>
      <c r="D199" s="115" t="s">
        <v>117</v>
      </c>
      <c r="E199" s="116" t="s">
        <v>120</v>
      </c>
      <c r="F199" s="116">
        <v>37.299999999999997</v>
      </c>
      <c r="G199" s="120">
        <v>20.5</v>
      </c>
      <c r="H199" s="120">
        <v>199</v>
      </c>
      <c r="I199" s="120">
        <v>3775</v>
      </c>
      <c r="J199" s="120" t="s">
        <v>119</v>
      </c>
      <c r="K199" s="120">
        <v>117</v>
      </c>
      <c r="L199" s="124">
        <v>0</v>
      </c>
      <c r="M199" s="124">
        <v>4.2082673483706138E+18</v>
      </c>
    </row>
    <row r="200" spans="3:13" ht="15" customHeight="1">
      <c r="C200" s="114" t="b">
        <v>0</v>
      </c>
      <c r="D200" s="115" t="s">
        <v>117</v>
      </c>
      <c r="E200" s="116" t="s">
        <v>120</v>
      </c>
      <c r="F200" s="116">
        <v>35.700000000000003</v>
      </c>
      <c r="G200" s="120">
        <v>17</v>
      </c>
      <c r="H200" s="120">
        <v>189</v>
      </c>
      <c r="I200" s="120">
        <v>3350</v>
      </c>
      <c r="J200" s="120" t="s">
        <v>121</v>
      </c>
      <c r="K200" s="120">
        <v>118</v>
      </c>
      <c r="L200" s="124">
        <v>0</v>
      </c>
      <c r="M200" s="124">
        <v>1.4708330516029495E+19</v>
      </c>
    </row>
    <row r="201" spans="3:13" ht="15" customHeight="1">
      <c r="C201" s="114" t="b">
        <v>0</v>
      </c>
      <c r="D201" s="115" t="s">
        <v>117</v>
      </c>
      <c r="E201" s="116" t="s">
        <v>120</v>
      </c>
      <c r="F201" s="116">
        <v>41.1</v>
      </c>
      <c r="G201" s="120">
        <v>18.600000000000001</v>
      </c>
      <c r="H201" s="120">
        <v>189</v>
      </c>
      <c r="I201" s="120">
        <v>3325</v>
      </c>
      <c r="J201" s="120" t="s">
        <v>119</v>
      </c>
      <c r="K201" s="120">
        <v>119</v>
      </c>
      <c r="L201" s="124">
        <v>0</v>
      </c>
      <c r="M201" s="124">
        <v>1.2640661946774335E+19</v>
      </c>
    </row>
    <row r="202" spans="3:13" ht="15" customHeight="1">
      <c r="C202" s="114" t="b">
        <v>0</v>
      </c>
      <c r="D202" s="115" t="s">
        <v>117</v>
      </c>
      <c r="E202" s="116" t="s">
        <v>120</v>
      </c>
      <c r="F202" s="116">
        <v>36.200000000000003</v>
      </c>
      <c r="G202" s="120">
        <v>17.2</v>
      </c>
      <c r="H202" s="120">
        <v>187</v>
      </c>
      <c r="I202" s="120">
        <v>3150</v>
      </c>
      <c r="J202" s="120" t="s">
        <v>121</v>
      </c>
      <c r="K202" s="120">
        <v>120</v>
      </c>
      <c r="L202" s="124">
        <v>0</v>
      </c>
      <c r="M202" s="124">
        <v>2.8678449106036618E+18</v>
      </c>
    </row>
    <row r="203" spans="3:13" ht="15" customHeight="1">
      <c r="C203" s="114" t="b">
        <v>0</v>
      </c>
      <c r="D203" s="115" t="s">
        <v>117</v>
      </c>
      <c r="E203" s="116" t="s">
        <v>120</v>
      </c>
      <c r="F203" s="116">
        <v>37.700000000000003</v>
      </c>
      <c r="G203" s="120">
        <v>19.8</v>
      </c>
      <c r="H203" s="120">
        <v>198</v>
      </c>
      <c r="I203" s="120">
        <v>3500</v>
      </c>
      <c r="J203" s="120" t="s">
        <v>119</v>
      </c>
      <c r="K203" s="120">
        <v>121</v>
      </c>
      <c r="L203" s="124">
        <v>0</v>
      </c>
      <c r="M203" s="124">
        <v>4.096889926646402E+18</v>
      </c>
    </row>
    <row r="204" spans="3:13" ht="15" customHeight="1">
      <c r="C204" s="114" t="b">
        <v>0</v>
      </c>
      <c r="D204" s="115" t="s">
        <v>117</v>
      </c>
      <c r="E204" s="116" t="s">
        <v>120</v>
      </c>
      <c r="F204" s="116">
        <v>40.200000000000003</v>
      </c>
      <c r="G204" s="120">
        <v>17</v>
      </c>
      <c r="H204" s="120">
        <v>176</v>
      </c>
      <c r="I204" s="120">
        <v>3450</v>
      </c>
      <c r="J204" s="120" t="s">
        <v>121</v>
      </c>
      <c r="K204" s="120">
        <v>122</v>
      </c>
      <c r="L204" s="124">
        <v>0</v>
      </c>
      <c r="M204" s="124">
        <v>1.5296867800195025E+19</v>
      </c>
    </row>
    <row r="205" spans="3:13" ht="15" customHeight="1">
      <c r="C205" s="114" t="b">
        <v>0</v>
      </c>
      <c r="D205" s="115" t="s">
        <v>117</v>
      </c>
      <c r="E205" s="116" t="s">
        <v>120</v>
      </c>
      <c r="F205" s="116">
        <v>41.4</v>
      </c>
      <c r="G205" s="120">
        <v>18.5</v>
      </c>
      <c r="H205" s="120">
        <v>202</v>
      </c>
      <c r="I205" s="120">
        <v>3875</v>
      </c>
      <c r="J205" s="120" t="s">
        <v>119</v>
      </c>
      <c r="K205" s="120">
        <v>123</v>
      </c>
      <c r="L205" s="124">
        <v>0</v>
      </c>
      <c r="M205" s="124">
        <v>1.7939519431019706E+19</v>
      </c>
    </row>
    <row r="206" spans="3:13" ht="15" customHeight="1">
      <c r="C206" s="114" t="b">
        <v>0</v>
      </c>
      <c r="D206" s="115" t="s">
        <v>117</v>
      </c>
      <c r="E206" s="116" t="s">
        <v>120</v>
      </c>
      <c r="F206" s="116">
        <v>35.200000000000003</v>
      </c>
      <c r="G206" s="120">
        <v>15.9</v>
      </c>
      <c r="H206" s="120">
        <v>186</v>
      </c>
      <c r="I206" s="120">
        <v>3050</v>
      </c>
      <c r="J206" s="120" t="s">
        <v>121</v>
      </c>
      <c r="K206" s="120">
        <v>124</v>
      </c>
      <c r="L206" s="124">
        <v>0</v>
      </c>
      <c r="M206" s="124">
        <v>2.8012274270348749E+18</v>
      </c>
    </row>
    <row r="207" spans="3:13" ht="15" customHeight="1">
      <c r="C207" s="114" t="b">
        <v>0</v>
      </c>
      <c r="D207" s="115" t="s">
        <v>117</v>
      </c>
      <c r="E207" s="116" t="s">
        <v>120</v>
      </c>
      <c r="F207" s="116">
        <v>40.6</v>
      </c>
      <c r="G207" s="120">
        <v>19</v>
      </c>
      <c r="H207" s="120">
        <v>199</v>
      </c>
      <c r="I207" s="120">
        <v>4000</v>
      </c>
      <c r="J207" s="120" t="s">
        <v>119</v>
      </c>
      <c r="K207" s="120">
        <v>125</v>
      </c>
      <c r="L207" s="124">
        <v>0</v>
      </c>
      <c r="M207" s="124">
        <v>6.7081409513467597E+18</v>
      </c>
    </row>
    <row r="208" spans="3:13" ht="15" customHeight="1">
      <c r="C208" s="114" t="b">
        <v>0</v>
      </c>
      <c r="D208" s="115" t="s">
        <v>117</v>
      </c>
      <c r="E208" s="116" t="s">
        <v>120</v>
      </c>
      <c r="F208" s="116">
        <v>38.799999999999997</v>
      </c>
      <c r="G208" s="120">
        <v>17.600000000000001</v>
      </c>
      <c r="H208" s="120">
        <v>191</v>
      </c>
      <c r="I208" s="120">
        <v>3275</v>
      </c>
      <c r="J208" s="120" t="s">
        <v>121</v>
      </c>
      <c r="K208" s="120">
        <v>126</v>
      </c>
      <c r="L208" s="124">
        <v>0</v>
      </c>
      <c r="M208" s="124">
        <v>4.3475788404846648E+18</v>
      </c>
    </row>
    <row r="209" spans="3:13" ht="15" customHeight="1">
      <c r="C209" s="114" t="b">
        <v>0</v>
      </c>
      <c r="D209" s="115" t="s">
        <v>117</v>
      </c>
      <c r="E209" s="116" t="s">
        <v>120</v>
      </c>
      <c r="F209" s="116">
        <v>41.5</v>
      </c>
      <c r="G209" s="120">
        <v>18.3</v>
      </c>
      <c r="H209" s="120">
        <v>195</v>
      </c>
      <c r="I209" s="120">
        <v>4300</v>
      </c>
      <c r="J209" s="120" t="s">
        <v>119</v>
      </c>
      <c r="K209" s="120">
        <v>127</v>
      </c>
      <c r="L209" s="124">
        <v>0</v>
      </c>
      <c r="M209" s="124">
        <v>8.7765318511740672E+18</v>
      </c>
    </row>
    <row r="210" spans="3:13" ht="15" customHeight="1">
      <c r="C210" s="114" t="b">
        <v>0</v>
      </c>
      <c r="D210" s="115" t="s">
        <v>117</v>
      </c>
      <c r="E210" s="116" t="s">
        <v>120</v>
      </c>
      <c r="F210" s="116">
        <v>39</v>
      </c>
      <c r="G210" s="120">
        <v>17.100000000000001</v>
      </c>
      <c r="H210" s="120">
        <v>191</v>
      </c>
      <c r="I210" s="120">
        <v>3050</v>
      </c>
      <c r="J210" s="120" t="s">
        <v>121</v>
      </c>
      <c r="K210" s="120">
        <v>128</v>
      </c>
      <c r="L210" s="124">
        <v>0</v>
      </c>
      <c r="M210" s="124">
        <v>9.2924262644252221E+18</v>
      </c>
    </row>
    <row r="211" spans="3:13" ht="15" customHeight="1">
      <c r="C211" s="114" t="b">
        <v>0</v>
      </c>
      <c r="D211" s="115" t="s">
        <v>117</v>
      </c>
      <c r="E211" s="116" t="s">
        <v>120</v>
      </c>
      <c r="F211" s="116">
        <v>44.1</v>
      </c>
      <c r="G211" s="120">
        <v>18</v>
      </c>
      <c r="H211" s="120">
        <v>210</v>
      </c>
      <c r="I211" s="120">
        <v>4000</v>
      </c>
      <c r="J211" s="120" t="s">
        <v>119</v>
      </c>
      <c r="K211" s="120">
        <v>129</v>
      </c>
      <c r="L211" s="124">
        <v>0</v>
      </c>
      <c r="M211" s="124">
        <v>7.8662757903856128E+18</v>
      </c>
    </row>
    <row r="212" spans="3:13" ht="15" customHeight="1">
      <c r="C212" s="114" t="b">
        <v>0</v>
      </c>
      <c r="D212" s="115" t="s">
        <v>117</v>
      </c>
      <c r="E212" s="116" t="s">
        <v>120</v>
      </c>
      <c r="F212" s="116">
        <v>38.5</v>
      </c>
      <c r="G212" s="120">
        <v>17.899999999999999</v>
      </c>
      <c r="H212" s="120">
        <v>190</v>
      </c>
      <c r="I212" s="120">
        <v>3325</v>
      </c>
      <c r="J212" s="120" t="s">
        <v>121</v>
      </c>
      <c r="K212" s="120">
        <v>130</v>
      </c>
      <c r="L212" s="124">
        <v>0</v>
      </c>
      <c r="M212" s="124">
        <v>1.5485664885917059E+19</v>
      </c>
    </row>
    <row r="213" spans="3:13" ht="15" customHeight="1">
      <c r="C213" s="114" t="b">
        <v>0</v>
      </c>
      <c r="D213" s="115" t="s">
        <v>117</v>
      </c>
      <c r="E213" s="116" t="s">
        <v>120</v>
      </c>
      <c r="F213" s="116">
        <v>43.1</v>
      </c>
      <c r="G213" s="120">
        <v>19.2</v>
      </c>
      <c r="H213" s="120">
        <v>197</v>
      </c>
      <c r="I213" s="120">
        <v>3500</v>
      </c>
      <c r="J213" s="120" t="s">
        <v>119</v>
      </c>
      <c r="K213" s="120">
        <v>131</v>
      </c>
      <c r="L213" s="124">
        <v>0</v>
      </c>
      <c r="M213" s="124">
        <v>1.5025082610196247E+19</v>
      </c>
    </row>
    <row r="214" spans="3:13" ht="15" customHeight="1">
      <c r="C214" s="114" t="b">
        <v>0</v>
      </c>
      <c r="D214" s="115" t="s">
        <v>117</v>
      </c>
      <c r="E214" s="116" t="s">
        <v>122</v>
      </c>
      <c r="F214" s="116">
        <v>36.799999999999997</v>
      </c>
      <c r="G214" s="120">
        <v>18.5</v>
      </c>
      <c r="H214" s="120">
        <v>193</v>
      </c>
      <c r="I214" s="120">
        <v>3500</v>
      </c>
      <c r="J214" s="120" t="s">
        <v>121</v>
      </c>
      <c r="K214" s="120">
        <v>132</v>
      </c>
      <c r="L214" s="124">
        <v>0</v>
      </c>
      <c r="M214" s="124">
        <v>1.5278627576250843E+19</v>
      </c>
    </row>
    <row r="215" spans="3:13" ht="15" customHeight="1">
      <c r="C215" s="114" t="b">
        <v>0</v>
      </c>
      <c r="D215" s="115" t="s">
        <v>117</v>
      </c>
      <c r="E215" s="116" t="s">
        <v>122</v>
      </c>
      <c r="F215" s="116">
        <v>37.5</v>
      </c>
      <c r="G215" s="120">
        <v>18.5</v>
      </c>
      <c r="H215" s="120">
        <v>199</v>
      </c>
      <c r="I215" s="120">
        <v>4475</v>
      </c>
      <c r="J215" s="120" t="s">
        <v>119</v>
      </c>
      <c r="K215" s="120">
        <v>133</v>
      </c>
      <c r="L215" s="124">
        <v>0</v>
      </c>
      <c r="M215" s="124">
        <v>6.0671978481271235E+18</v>
      </c>
    </row>
    <row r="216" spans="3:13" ht="15" customHeight="1">
      <c r="C216" s="114" t="b">
        <v>0</v>
      </c>
      <c r="D216" s="115" t="s">
        <v>117</v>
      </c>
      <c r="E216" s="116" t="s">
        <v>122</v>
      </c>
      <c r="F216" s="116">
        <v>38.1</v>
      </c>
      <c r="G216" s="120">
        <v>17.600000000000001</v>
      </c>
      <c r="H216" s="120">
        <v>187</v>
      </c>
      <c r="I216" s="120">
        <v>3425</v>
      </c>
      <c r="J216" s="120" t="s">
        <v>121</v>
      </c>
      <c r="K216" s="120">
        <v>134</v>
      </c>
      <c r="L216" s="124">
        <v>0</v>
      </c>
      <c r="M216" s="124">
        <v>1.6989817909552165E+19</v>
      </c>
    </row>
    <row r="217" spans="3:13" ht="15" customHeight="1">
      <c r="C217" s="114" t="b">
        <v>0</v>
      </c>
      <c r="D217" s="115" t="s">
        <v>117</v>
      </c>
      <c r="E217" s="116" t="s">
        <v>122</v>
      </c>
      <c r="F217" s="116">
        <v>41.1</v>
      </c>
      <c r="G217" s="120">
        <v>17.5</v>
      </c>
      <c r="H217" s="120">
        <v>190</v>
      </c>
      <c r="I217" s="120">
        <v>3900</v>
      </c>
      <c r="J217" s="120" t="s">
        <v>119</v>
      </c>
      <c r="K217" s="120">
        <v>135</v>
      </c>
      <c r="L217" s="124">
        <v>0</v>
      </c>
      <c r="M217" s="124">
        <v>6.1307655068874957E+18</v>
      </c>
    </row>
    <row r="218" spans="3:13" ht="15" customHeight="1">
      <c r="C218" s="114" t="b">
        <v>0</v>
      </c>
      <c r="D218" s="115" t="s">
        <v>117</v>
      </c>
      <c r="E218" s="116" t="s">
        <v>122</v>
      </c>
      <c r="F218" s="116">
        <v>35.6</v>
      </c>
      <c r="G218" s="120">
        <v>17.5</v>
      </c>
      <c r="H218" s="120">
        <v>191</v>
      </c>
      <c r="I218" s="120">
        <v>3175</v>
      </c>
      <c r="J218" s="120" t="s">
        <v>121</v>
      </c>
      <c r="K218" s="120">
        <v>136</v>
      </c>
      <c r="L218" s="124">
        <v>0</v>
      </c>
      <c r="M218" s="124">
        <v>7.130427098634882E+18</v>
      </c>
    </row>
    <row r="219" spans="3:13" ht="15" customHeight="1">
      <c r="C219" s="114" t="b">
        <v>0</v>
      </c>
      <c r="D219" s="115" t="s">
        <v>117</v>
      </c>
      <c r="E219" s="116" t="s">
        <v>122</v>
      </c>
      <c r="F219" s="116">
        <v>40.200000000000003</v>
      </c>
      <c r="G219" s="120">
        <v>20.100000000000001</v>
      </c>
      <c r="H219" s="120">
        <v>200</v>
      </c>
      <c r="I219" s="120">
        <v>3975</v>
      </c>
      <c r="J219" s="120" t="s">
        <v>119</v>
      </c>
      <c r="K219" s="120">
        <v>137</v>
      </c>
      <c r="L219" s="124">
        <v>0</v>
      </c>
      <c r="M219" s="124">
        <v>1.7029459997392544E+19</v>
      </c>
    </row>
    <row r="220" spans="3:13" ht="15" customHeight="1">
      <c r="C220" s="114" t="b">
        <v>0</v>
      </c>
      <c r="D220" s="115" t="s">
        <v>117</v>
      </c>
      <c r="E220" s="116" t="s">
        <v>122</v>
      </c>
      <c r="F220" s="116">
        <v>37</v>
      </c>
      <c r="G220" s="120">
        <v>16.5</v>
      </c>
      <c r="H220" s="120">
        <v>185</v>
      </c>
      <c r="I220" s="120">
        <v>3400</v>
      </c>
      <c r="J220" s="120" t="s">
        <v>121</v>
      </c>
      <c r="K220" s="120">
        <v>138</v>
      </c>
      <c r="L220" s="124">
        <v>0</v>
      </c>
      <c r="M220" s="124">
        <v>6.9291155530226237E+18</v>
      </c>
    </row>
    <row r="221" spans="3:13" ht="15" customHeight="1">
      <c r="C221" s="114" t="b">
        <v>0</v>
      </c>
      <c r="D221" s="115" t="s">
        <v>117</v>
      </c>
      <c r="E221" s="116" t="s">
        <v>122</v>
      </c>
      <c r="F221" s="116">
        <v>39.700000000000003</v>
      </c>
      <c r="G221" s="120">
        <v>17.899999999999999</v>
      </c>
      <c r="H221" s="120">
        <v>193</v>
      </c>
      <c r="I221" s="120">
        <v>4250</v>
      </c>
      <c r="J221" s="120" t="s">
        <v>119</v>
      </c>
      <c r="K221" s="120">
        <v>139</v>
      </c>
      <c r="L221" s="124">
        <v>0</v>
      </c>
      <c r="M221" s="124">
        <v>1.6332991302398179E+19</v>
      </c>
    </row>
    <row r="222" spans="3:13" ht="15" customHeight="1">
      <c r="C222" s="114" t="b">
        <v>0</v>
      </c>
      <c r="D222" s="115" t="s">
        <v>117</v>
      </c>
      <c r="E222" s="116" t="s">
        <v>122</v>
      </c>
      <c r="F222" s="116">
        <v>40.200000000000003</v>
      </c>
      <c r="G222" s="120">
        <v>17.100000000000001</v>
      </c>
      <c r="H222" s="120">
        <v>193</v>
      </c>
      <c r="I222" s="120">
        <v>3400</v>
      </c>
      <c r="J222" s="120" t="s">
        <v>121</v>
      </c>
      <c r="K222" s="120">
        <v>140</v>
      </c>
      <c r="L222" s="124">
        <v>0</v>
      </c>
      <c r="M222" s="124">
        <v>1.120935779994488E+19</v>
      </c>
    </row>
    <row r="223" spans="3:13" ht="15" customHeight="1">
      <c r="C223" s="114" t="b">
        <v>0</v>
      </c>
      <c r="D223" s="115" t="s">
        <v>117</v>
      </c>
      <c r="E223" s="116" t="s">
        <v>122</v>
      </c>
      <c r="F223" s="116">
        <v>40.6</v>
      </c>
      <c r="G223" s="120">
        <v>17.2</v>
      </c>
      <c r="H223" s="120">
        <v>187</v>
      </c>
      <c r="I223" s="120">
        <v>3475</v>
      </c>
      <c r="J223" s="120" t="s">
        <v>119</v>
      </c>
      <c r="K223" s="120">
        <v>141</v>
      </c>
      <c r="L223" s="124">
        <v>0</v>
      </c>
      <c r="M223" s="124">
        <v>1.2830883783745855E+19</v>
      </c>
    </row>
    <row r="224" spans="3:13" ht="15" customHeight="1">
      <c r="C224" s="114" t="b">
        <v>0</v>
      </c>
      <c r="D224" s="115" t="s">
        <v>117</v>
      </c>
      <c r="E224" s="116" t="s">
        <v>122</v>
      </c>
      <c r="F224" s="116">
        <v>32.1</v>
      </c>
      <c r="G224" s="120">
        <v>15.5</v>
      </c>
      <c r="H224" s="120">
        <v>188</v>
      </c>
      <c r="I224" s="120">
        <v>3050</v>
      </c>
      <c r="J224" s="120" t="s">
        <v>121</v>
      </c>
      <c r="K224" s="120">
        <v>142</v>
      </c>
      <c r="L224" s="124">
        <v>0</v>
      </c>
      <c r="M224" s="124">
        <v>1.7197307004994943E+19</v>
      </c>
    </row>
    <row r="225" spans="3:13" ht="15" customHeight="1">
      <c r="C225" s="114" t="b">
        <v>0</v>
      </c>
      <c r="D225" s="115" t="s">
        <v>117</v>
      </c>
      <c r="E225" s="116" t="s">
        <v>122</v>
      </c>
      <c r="F225" s="116">
        <v>40.700000000000003</v>
      </c>
      <c r="G225" s="120">
        <v>17</v>
      </c>
      <c r="H225" s="120">
        <v>190</v>
      </c>
      <c r="I225" s="120">
        <v>3725</v>
      </c>
      <c r="J225" s="120" t="s">
        <v>119</v>
      </c>
      <c r="K225" s="120">
        <v>143</v>
      </c>
      <c r="L225" s="124">
        <v>0</v>
      </c>
      <c r="M225" s="124">
        <v>9.1596538157492419E+18</v>
      </c>
    </row>
    <row r="226" spans="3:13" ht="15" customHeight="1">
      <c r="C226" s="114" t="b">
        <v>0</v>
      </c>
      <c r="D226" s="115" t="s">
        <v>117</v>
      </c>
      <c r="E226" s="116" t="s">
        <v>122</v>
      </c>
      <c r="F226" s="116">
        <v>37.299999999999997</v>
      </c>
      <c r="G226" s="120">
        <v>16.8</v>
      </c>
      <c r="H226" s="120">
        <v>192</v>
      </c>
      <c r="I226" s="120">
        <v>3000</v>
      </c>
      <c r="J226" s="120" t="s">
        <v>121</v>
      </c>
      <c r="K226" s="120">
        <v>144</v>
      </c>
      <c r="L226" s="124">
        <v>0</v>
      </c>
      <c r="M226" s="124">
        <v>1.4999367063007795E+19</v>
      </c>
    </row>
    <row r="227" spans="3:13" ht="15" customHeight="1">
      <c r="C227" s="114" t="b">
        <v>0</v>
      </c>
      <c r="D227" s="115" t="s">
        <v>117</v>
      </c>
      <c r="E227" s="116" t="s">
        <v>122</v>
      </c>
      <c r="F227" s="116">
        <v>39</v>
      </c>
      <c r="G227" s="120">
        <v>18.7</v>
      </c>
      <c r="H227" s="120">
        <v>185</v>
      </c>
      <c r="I227" s="120">
        <v>3650</v>
      </c>
      <c r="J227" s="120" t="s">
        <v>119</v>
      </c>
      <c r="K227" s="120">
        <v>145</v>
      </c>
      <c r="L227" s="124">
        <v>0</v>
      </c>
      <c r="M227" s="124">
        <v>1.749237921479304E+19</v>
      </c>
    </row>
    <row r="228" spans="3:13" ht="15" customHeight="1">
      <c r="C228" s="114" t="b">
        <v>0</v>
      </c>
      <c r="D228" s="115" t="s">
        <v>117</v>
      </c>
      <c r="E228" s="116" t="s">
        <v>122</v>
      </c>
      <c r="F228" s="116">
        <v>39.200000000000003</v>
      </c>
      <c r="G228" s="120">
        <v>18.600000000000001</v>
      </c>
      <c r="H228" s="120">
        <v>190</v>
      </c>
      <c r="I228" s="120">
        <v>4250</v>
      </c>
      <c r="J228" s="120" t="s">
        <v>119</v>
      </c>
      <c r="K228" s="120">
        <v>146</v>
      </c>
      <c r="L228" s="124">
        <v>0</v>
      </c>
      <c r="M228" s="124">
        <v>1.2968387739172745E+19</v>
      </c>
    </row>
    <row r="229" spans="3:13" ht="15" customHeight="1">
      <c r="C229" s="114" t="b">
        <v>0</v>
      </c>
      <c r="D229" s="115" t="s">
        <v>117</v>
      </c>
      <c r="E229" s="116" t="s">
        <v>122</v>
      </c>
      <c r="F229" s="116">
        <v>36.6</v>
      </c>
      <c r="G229" s="120">
        <v>18.399999999999999</v>
      </c>
      <c r="H229" s="120">
        <v>184</v>
      </c>
      <c r="I229" s="120">
        <v>3475</v>
      </c>
      <c r="J229" s="120" t="s">
        <v>121</v>
      </c>
      <c r="K229" s="120">
        <v>147</v>
      </c>
      <c r="L229" s="124">
        <v>0</v>
      </c>
      <c r="M229" s="124">
        <v>4.4449914669990344E+18</v>
      </c>
    </row>
    <row r="230" spans="3:13" ht="15" customHeight="1">
      <c r="C230" s="114" t="b">
        <v>0</v>
      </c>
      <c r="D230" s="115" t="s">
        <v>117</v>
      </c>
      <c r="E230" s="116" t="s">
        <v>122</v>
      </c>
      <c r="F230" s="116">
        <v>36</v>
      </c>
      <c r="G230" s="120">
        <v>17.8</v>
      </c>
      <c r="H230" s="120">
        <v>195</v>
      </c>
      <c r="I230" s="120">
        <v>3450</v>
      </c>
      <c r="J230" s="120" t="s">
        <v>121</v>
      </c>
      <c r="K230" s="120">
        <v>148</v>
      </c>
      <c r="L230" s="124">
        <v>0</v>
      </c>
      <c r="M230" s="124">
        <v>1.335263162098297E+19</v>
      </c>
    </row>
    <row r="231" spans="3:13" ht="15" customHeight="1">
      <c r="C231" s="114" t="b">
        <v>0</v>
      </c>
      <c r="D231" s="115" t="s">
        <v>117</v>
      </c>
      <c r="E231" s="116" t="s">
        <v>122</v>
      </c>
      <c r="F231" s="116">
        <v>37.799999999999997</v>
      </c>
      <c r="G231" s="120">
        <v>18.100000000000001</v>
      </c>
      <c r="H231" s="120">
        <v>193</v>
      </c>
      <c r="I231" s="120">
        <v>3750</v>
      </c>
      <c r="J231" s="120" t="s">
        <v>119</v>
      </c>
      <c r="K231" s="120">
        <v>149</v>
      </c>
      <c r="L231" s="124">
        <v>0</v>
      </c>
      <c r="M231" s="124">
        <v>5.3481729693599396E+18</v>
      </c>
    </row>
    <row r="232" spans="3:13" ht="15" customHeight="1">
      <c r="C232" s="114" t="b">
        <v>0</v>
      </c>
      <c r="D232" s="115" t="s">
        <v>117</v>
      </c>
      <c r="E232" s="116" t="s">
        <v>122</v>
      </c>
      <c r="F232" s="116">
        <v>36</v>
      </c>
      <c r="G232" s="120">
        <v>17.100000000000001</v>
      </c>
      <c r="H232" s="120">
        <v>187</v>
      </c>
      <c r="I232" s="120">
        <v>3700</v>
      </c>
      <c r="J232" s="120" t="s">
        <v>121</v>
      </c>
      <c r="K232" s="120">
        <v>150</v>
      </c>
      <c r="L232" s="124">
        <v>0</v>
      </c>
      <c r="M232" s="124">
        <v>1.476621373193747E+19</v>
      </c>
    </row>
    <row r="233" spans="3:13" ht="15" customHeight="1">
      <c r="C233" s="114" t="b">
        <v>0</v>
      </c>
      <c r="D233" s="115" t="s">
        <v>117</v>
      </c>
      <c r="E233" s="116" t="s">
        <v>122</v>
      </c>
      <c r="F233" s="116">
        <v>41.5</v>
      </c>
      <c r="G233" s="120">
        <v>18.5</v>
      </c>
      <c r="H233" s="120">
        <v>201</v>
      </c>
      <c r="I233" s="120">
        <v>4000</v>
      </c>
      <c r="J233" s="120" t="s">
        <v>119</v>
      </c>
      <c r="K233" s="120">
        <v>151</v>
      </c>
      <c r="L233" s="124">
        <v>0</v>
      </c>
      <c r="M233" s="124">
        <v>1.4560126938570543E+19</v>
      </c>
    </row>
    <row r="234" spans="3:13" ht="15" customHeight="1">
      <c r="C234" s="114" t="b">
        <v>0</v>
      </c>
      <c r="D234" s="115" t="s">
        <v>123</v>
      </c>
      <c r="E234" s="116" t="s">
        <v>122</v>
      </c>
      <c r="F234" s="116">
        <v>46.5</v>
      </c>
      <c r="G234" s="120">
        <v>17.899999999999999</v>
      </c>
      <c r="H234" s="120">
        <v>192</v>
      </c>
      <c r="I234" s="120">
        <v>3500</v>
      </c>
      <c r="J234" s="120" t="s">
        <v>121</v>
      </c>
      <c r="K234" s="120">
        <v>152</v>
      </c>
      <c r="L234" s="124">
        <v>0</v>
      </c>
      <c r="M234" s="124">
        <v>1.1156137263615144E+19</v>
      </c>
    </row>
    <row r="235" spans="3:13" ht="15" customHeight="1">
      <c r="C235" s="114" t="b">
        <v>0</v>
      </c>
      <c r="D235" s="115" t="s">
        <v>123</v>
      </c>
      <c r="E235" s="116" t="s">
        <v>122</v>
      </c>
      <c r="F235" s="116">
        <v>50</v>
      </c>
      <c r="G235" s="120">
        <v>19.5</v>
      </c>
      <c r="H235" s="120">
        <v>196</v>
      </c>
      <c r="I235" s="120">
        <v>3900</v>
      </c>
      <c r="J235" s="120" t="s">
        <v>119</v>
      </c>
      <c r="K235" s="120">
        <v>153</v>
      </c>
      <c r="L235" s="124">
        <v>0</v>
      </c>
      <c r="M235" s="124">
        <v>6.6389644288821658E+18</v>
      </c>
    </row>
    <row r="236" spans="3:13" ht="15" customHeight="1">
      <c r="C236" s="114" t="b">
        <v>0</v>
      </c>
      <c r="D236" s="115" t="s">
        <v>123</v>
      </c>
      <c r="E236" s="116" t="s">
        <v>122</v>
      </c>
      <c r="F236" s="116">
        <v>51.3</v>
      </c>
      <c r="G236" s="120">
        <v>19.2</v>
      </c>
      <c r="H236" s="120">
        <v>193</v>
      </c>
      <c r="I236" s="120">
        <v>3650</v>
      </c>
      <c r="J236" s="120" t="s">
        <v>119</v>
      </c>
      <c r="K236" s="120">
        <v>154</v>
      </c>
      <c r="L236" s="124">
        <v>0</v>
      </c>
      <c r="M236" s="124">
        <v>6.5604872389233142E+18</v>
      </c>
    </row>
    <row r="237" spans="3:13" ht="15" customHeight="1">
      <c r="C237" s="114" t="b">
        <v>0</v>
      </c>
      <c r="D237" s="115" t="s">
        <v>123</v>
      </c>
      <c r="E237" s="116" t="s">
        <v>122</v>
      </c>
      <c r="F237" s="116">
        <v>45.4</v>
      </c>
      <c r="G237" s="120">
        <v>18.7</v>
      </c>
      <c r="H237" s="120">
        <v>188</v>
      </c>
      <c r="I237" s="120">
        <v>3525</v>
      </c>
      <c r="J237" s="120" t="s">
        <v>121</v>
      </c>
      <c r="K237" s="120">
        <v>155</v>
      </c>
      <c r="L237" s="124">
        <v>0</v>
      </c>
      <c r="M237" s="124">
        <v>1.0422214249094445E+19</v>
      </c>
    </row>
    <row r="238" spans="3:13" ht="15" customHeight="1">
      <c r="C238" s="114" t="b">
        <v>0</v>
      </c>
      <c r="D238" s="115" t="s">
        <v>123</v>
      </c>
      <c r="E238" s="116" t="s">
        <v>122</v>
      </c>
      <c r="F238" s="116">
        <v>52.7</v>
      </c>
      <c r="G238" s="120">
        <v>19.8</v>
      </c>
      <c r="H238" s="120">
        <v>197</v>
      </c>
      <c r="I238" s="120">
        <v>3725</v>
      </c>
      <c r="J238" s="120" t="s">
        <v>119</v>
      </c>
      <c r="K238" s="120">
        <v>156</v>
      </c>
      <c r="L238" s="124">
        <v>0</v>
      </c>
      <c r="M238" s="124">
        <v>1.3268341596117614E+18</v>
      </c>
    </row>
    <row r="239" spans="3:13" ht="15" customHeight="1">
      <c r="C239" s="114" t="b">
        <v>0</v>
      </c>
      <c r="D239" s="115" t="s">
        <v>123</v>
      </c>
      <c r="E239" s="116" t="s">
        <v>122</v>
      </c>
      <c r="F239" s="116">
        <v>45.2</v>
      </c>
      <c r="G239" s="120">
        <v>17.8</v>
      </c>
      <c r="H239" s="120">
        <v>198</v>
      </c>
      <c r="I239" s="120">
        <v>3950</v>
      </c>
      <c r="J239" s="120" t="s">
        <v>121</v>
      </c>
      <c r="K239" s="120">
        <v>157</v>
      </c>
      <c r="L239" s="124">
        <v>0</v>
      </c>
      <c r="M239" s="124">
        <v>1.3742333302285693E+18</v>
      </c>
    </row>
    <row r="240" spans="3:13" ht="15" customHeight="1">
      <c r="C240" s="114" t="b">
        <v>0</v>
      </c>
      <c r="D240" s="115" t="s">
        <v>123</v>
      </c>
      <c r="E240" s="116" t="s">
        <v>122</v>
      </c>
      <c r="F240" s="116">
        <v>46.1</v>
      </c>
      <c r="G240" s="120">
        <v>18.2</v>
      </c>
      <c r="H240" s="120">
        <v>178</v>
      </c>
      <c r="I240" s="120">
        <v>3250</v>
      </c>
      <c r="J240" s="120" t="s">
        <v>121</v>
      </c>
      <c r="K240" s="120">
        <v>158</v>
      </c>
      <c r="L240" s="124">
        <v>0</v>
      </c>
      <c r="M240" s="124">
        <v>6.9515921439271721E+18</v>
      </c>
    </row>
    <row r="241" spans="3:13" ht="15" customHeight="1">
      <c r="C241" s="114" t="b">
        <v>0</v>
      </c>
      <c r="D241" s="115" t="s">
        <v>123</v>
      </c>
      <c r="E241" s="116" t="s">
        <v>122</v>
      </c>
      <c r="F241" s="116">
        <v>51.3</v>
      </c>
      <c r="G241" s="120">
        <v>18.2</v>
      </c>
      <c r="H241" s="120">
        <v>197</v>
      </c>
      <c r="I241" s="120">
        <v>3750</v>
      </c>
      <c r="J241" s="120" t="s">
        <v>119</v>
      </c>
      <c r="K241" s="120">
        <v>159</v>
      </c>
      <c r="L241" s="124">
        <v>0</v>
      </c>
      <c r="M241" s="124">
        <v>1.0483111750325854E+19</v>
      </c>
    </row>
    <row r="242" spans="3:13" ht="15" customHeight="1">
      <c r="C242" s="114" t="b">
        <v>0</v>
      </c>
      <c r="D242" s="115" t="s">
        <v>123</v>
      </c>
      <c r="E242" s="116" t="s">
        <v>122</v>
      </c>
      <c r="F242" s="116">
        <v>46</v>
      </c>
      <c r="G242" s="120">
        <v>18.899999999999999</v>
      </c>
      <c r="H242" s="120">
        <v>195</v>
      </c>
      <c r="I242" s="120">
        <v>4150</v>
      </c>
      <c r="J242" s="120" t="s">
        <v>121</v>
      </c>
      <c r="K242" s="120">
        <v>160</v>
      </c>
      <c r="L242" s="124">
        <v>0</v>
      </c>
      <c r="M242" s="124">
        <v>1.1762805172375964E+18</v>
      </c>
    </row>
    <row r="243" spans="3:13" ht="15" customHeight="1">
      <c r="C243" s="114" t="b">
        <v>0</v>
      </c>
      <c r="D243" s="115" t="s">
        <v>123</v>
      </c>
      <c r="E243" s="116" t="s">
        <v>122</v>
      </c>
      <c r="F243" s="116">
        <v>51.3</v>
      </c>
      <c r="G243" s="120">
        <v>19.899999999999999</v>
      </c>
      <c r="H243" s="120">
        <v>198</v>
      </c>
      <c r="I243" s="120">
        <v>3700</v>
      </c>
      <c r="J243" s="120" t="s">
        <v>119</v>
      </c>
      <c r="K243" s="120">
        <v>161</v>
      </c>
      <c r="L243" s="124">
        <v>0</v>
      </c>
      <c r="M243" s="124">
        <v>1.1173347695980816E+19</v>
      </c>
    </row>
    <row r="244" spans="3:13" ht="15" customHeight="1">
      <c r="C244" s="114" t="b">
        <v>0</v>
      </c>
      <c r="D244" s="115" t="s">
        <v>123</v>
      </c>
      <c r="E244" s="116" t="s">
        <v>122</v>
      </c>
      <c r="F244" s="116">
        <v>46.6</v>
      </c>
      <c r="G244" s="120">
        <v>17.8</v>
      </c>
      <c r="H244" s="120">
        <v>193</v>
      </c>
      <c r="I244" s="120">
        <v>3800</v>
      </c>
      <c r="J244" s="120" t="s">
        <v>121</v>
      </c>
      <c r="K244" s="120">
        <v>162</v>
      </c>
      <c r="L244" s="124">
        <v>0</v>
      </c>
      <c r="M244" s="124">
        <v>6.1438283655675208E+18</v>
      </c>
    </row>
    <row r="245" spans="3:13" ht="15" customHeight="1">
      <c r="C245" s="114" t="b">
        <v>0</v>
      </c>
      <c r="D245" s="115" t="s">
        <v>123</v>
      </c>
      <c r="E245" s="116" t="s">
        <v>122</v>
      </c>
      <c r="F245" s="116">
        <v>51.7</v>
      </c>
      <c r="G245" s="120">
        <v>20.3</v>
      </c>
      <c r="H245" s="120">
        <v>194</v>
      </c>
      <c r="I245" s="120">
        <v>3775</v>
      </c>
      <c r="J245" s="120" t="s">
        <v>119</v>
      </c>
      <c r="K245" s="120">
        <v>163</v>
      </c>
      <c r="L245" s="124">
        <v>0</v>
      </c>
      <c r="M245" s="124">
        <v>1.4056191289001077E+19</v>
      </c>
    </row>
    <row r="246" spans="3:13" ht="15" customHeight="1">
      <c r="C246" s="114" t="b">
        <v>0</v>
      </c>
      <c r="D246" s="115" t="s">
        <v>123</v>
      </c>
      <c r="E246" s="116" t="s">
        <v>122</v>
      </c>
      <c r="F246" s="116">
        <v>47</v>
      </c>
      <c r="G246" s="120">
        <v>17.3</v>
      </c>
      <c r="H246" s="120">
        <v>185</v>
      </c>
      <c r="I246" s="120">
        <v>3700</v>
      </c>
      <c r="J246" s="120" t="s">
        <v>121</v>
      </c>
      <c r="K246" s="120">
        <v>164</v>
      </c>
      <c r="L246" s="124">
        <v>0</v>
      </c>
      <c r="M246" s="124">
        <v>1.5892000529843323E+19</v>
      </c>
    </row>
    <row r="247" spans="3:13" ht="15" customHeight="1">
      <c r="C247" s="114" t="b">
        <v>0</v>
      </c>
      <c r="D247" s="115" t="s">
        <v>123</v>
      </c>
      <c r="E247" s="116" t="s">
        <v>122</v>
      </c>
      <c r="F247" s="116">
        <v>52</v>
      </c>
      <c r="G247" s="120">
        <v>18.100000000000001</v>
      </c>
      <c r="H247" s="120">
        <v>201</v>
      </c>
      <c r="I247" s="120">
        <v>4050</v>
      </c>
      <c r="J247" s="120" t="s">
        <v>119</v>
      </c>
      <c r="K247" s="120">
        <v>165</v>
      </c>
      <c r="L247" s="124">
        <v>0</v>
      </c>
      <c r="M247" s="124">
        <v>7.0049226407753574E+18</v>
      </c>
    </row>
    <row r="248" spans="3:13" ht="15" customHeight="1">
      <c r="C248" s="114" t="b">
        <v>0</v>
      </c>
      <c r="D248" s="115" t="s">
        <v>123</v>
      </c>
      <c r="E248" s="116" t="s">
        <v>122</v>
      </c>
      <c r="F248" s="116">
        <v>45.9</v>
      </c>
      <c r="G248" s="120">
        <v>17.100000000000001</v>
      </c>
      <c r="H248" s="120">
        <v>190</v>
      </c>
      <c r="I248" s="120">
        <v>3575</v>
      </c>
      <c r="J248" s="120" t="s">
        <v>121</v>
      </c>
      <c r="K248" s="120">
        <v>166</v>
      </c>
      <c r="L248" s="124">
        <v>0</v>
      </c>
      <c r="M248" s="124">
        <v>1.8999674256743068E+18</v>
      </c>
    </row>
    <row r="249" spans="3:13" ht="15" customHeight="1">
      <c r="C249" s="114" t="b">
        <v>0</v>
      </c>
      <c r="D249" s="115" t="s">
        <v>123</v>
      </c>
      <c r="E249" s="116" t="s">
        <v>122</v>
      </c>
      <c r="F249" s="116">
        <v>50.5</v>
      </c>
      <c r="G249" s="120">
        <v>19.600000000000001</v>
      </c>
      <c r="H249" s="120">
        <v>201</v>
      </c>
      <c r="I249" s="120">
        <v>4050</v>
      </c>
      <c r="J249" s="120" t="s">
        <v>119</v>
      </c>
      <c r="K249" s="120">
        <v>167</v>
      </c>
      <c r="L249" s="124">
        <v>0</v>
      </c>
      <c r="M249" s="124">
        <v>1.0081149883803566E+19</v>
      </c>
    </row>
    <row r="250" spans="3:13" ht="15" customHeight="1">
      <c r="C250" s="114" t="b">
        <v>0</v>
      </c>
      <c r="D250" s="115" t="s">
        <v>123</v>
      </c>
      <c r="E250" s="116" t="s">
        <v>122</v>
      </c>
      <c r="F250" s="116">
        <v>50.3</v>
      </c>
      <c r="G250" s="120">
        <v>20</v>
      </c>
      <c r="H250" s="120">
        <v>197</v>
      </c>
      <c r="I250" s="120">
        <v>3300</v>
      </c>
      <c r="J250" s="120" t="s">
        <v>119</v>
      </c>
      <c r="K250" s="120">
        <v>168</v>
      </c>
      <c r="L250" s="124">
        <v>0</v>
      </c>
      <c r="M250" s="124">
        <v>6.3127994811663995E+18</v>
      </c>
    </row>
    <row r="251" spans="3:13" ht="15" customHeight="1">
      <c r="C251" s="114" t="b">
        <v>0</v>
      </c>
      <c r="D251" s="115" t="s">
        <v>123</v>
      </c>
      <c r="E251" s="116" t="s">
        <v>122</v>
      </c>
      <c r="F251" s="116">
        <v>58</v>
      </c>
      <c r="G251" s="120">
        <v>17.8</v>
      </c>
      <c r="H251" s="120">
        <v>181</v>
      </c>
      <c r="I251" s="120">
        <v>3700</v>
      </c>
      <c r="J251" s="120" t="s">
        <v>121</v>
      </c>
      <c r="K251" s="120">
        <v>169</v>
      </c>
      <c r="L251" s="124">
        <v>0</v>
      </c>
      <c r="M251" s="124">
        <v>8.3303490380998267E+18</v>
      </c>
    </row>
    <row r="252" spans="3:13" ht="15" customHeight="1">
      <c r="C252" s="114" t="b">
        <v>0</v>
      </c>
      <c r="D252" s="115" t="s">
        <v>123</v>
      </c>
      <c r="E252" s="116" t="s">
        <v>122</v>
      </c>
      <c r="F252" s="116">
        <v>46.4</v>
      </c>
      <c r="G252" s="120">
        <v>18.600000000000001</v>
      </c>
      <c r="H252" s="120">
        <v>190</v>
      </c>
      <c r="I252" s="120">
        <v>3450</v>
      </c>
      <c r="J252" s="120" t="s">
        <v>121</v>
      </c>
      <c r="K252" s="120">
        <v>170</v>
      </c>
      <c r="L252" s="124">
        <v>0</v>
      </c>
      <c r="M252" s="124">
        <v>4.7146787904583926E+18</v>
      </c>
    </row>
    <row r="253" spans="3:13" ht="15" customHeight="1">
      <c r="C253" s="114" t="b">
        <v>0</v>
      </c>
      <c r="D253" s="115" t="s">
        <v>123</v>
      </c>
      <c r="E253" s="116" t="s">
        <v>122</v>
      </c>
      <c r="F253" s="116">
        <v>49.2</v>
      </c>
      <c r="G253" s="120">
        <v>18.2</v>
      </c>
      <c r="H253" s="120">
        <v>195</v>
      </c>
      <c r="I253" s="120">
        <v>4400</v>
      </c>
      <c r="J253" s="120" t="s">
        <v>119</v>
      </c>
      <c r="K253" s="120">
        <v>171</v>
      </c>
      <c r="L253" s="124">
        <v>0</v>
      </c>
      <c r="M253" s="124">
        <v>1.7423905324621302E+19</v>
      </c>
    </row>
    <row r="254" spans="3:13" ht="15" customHeight="1">
      <c r="C254" s="114" t="b">
        <v>0</v>
      </c>
      <c r="D254" s="115" t="s">
        <v>123</v>
      </c>
      <c r="E254" s="116" t="s">
        <v>122</v>
      </c>
      <c r="F254" s="116">
        <v>42.4</v>
      </c>
      <c r="G254" s="120">
        <v>17.3</v>
      </c>
      <c r="H254" s="120">
        <v>181</v>
      </c>
      <c r="I254" s="120">
        <v>3600</v>
      </c>
      <c r="J254" s="120" t="s">
        <v>121</v>
      </c>
      <c r="K254" s="120">
        <v>172</v>
      </c>
      <c r="L254" s="124">
        <v>0</v>
      </c>
      <c r="M254" s="124">
        <v>1.5382902541062152E+18</v>
      </c>
    </row>
    <row r="255" spans="3:13" ht="15" customHeight="1">
      <c r="C255" s="114" t="b">
        <v>0</v>
      </c>
      <c r="D255" s="115" t="s">
        <v>123</v>
      </c>
      <c r="E255" s="116" t="s">
        <v>122</v>
      </c>
      <c r="F255" s="116">
        <v>48.5</v>
      </c>
      <c r="G255" s="120">
        <v>17.5</v>
      </c>
      <c r="H255" s="120">
        <v>191</v>
      </c>
      <c r="I255" s="120">
        <v>3400</v>
      </c>
      <c r="J255" s="120" t="s">
        <v>119</v>
      </c>
      <c r="K255" s="120">
        <v>173</v>
      </c>
      <c r="L255" s="124">
        <v>0</v>
      </c>
      <c r="M255" s="124">
        <v>1.292550134286985E+19</v>
      </c>
    </row>
    <row r="256" spans="3:13" ht="15" customHeight="1">
      <c r="C256" s="114" t="b">
        <v>0</v>
      </c>
      <c r="D256" s="115" t="s">
        <v>123</v>
      </c>
      <c r="E256" s="116" t="s">
        <v>122</v>
      </c>
      <c r="F256" s="116">
        <v>43.2</v>
      </c>
      <c r="G256" s="120">
        <v>16.600000000000001</v>
      </c>
      <c r="H256" s="120">
        <v>187</v>
      </c>
      <c r="I256" s="120">
        <v>2900</v>
      </c>
      <c r="J256" s="120" t="s">
        <v>121</v>
      </c>
      <c r="K256" s="120">
        <v>174</v>
      </c>
      <c r="L256" s="124">
        <v>0</v>
      </c>
      <c r="M256" s="124">
        <v>1.4082968616494828E+19</v>
      </c>
    </row>
    <row r="257" spans="3:13" ht="15" customHeight="1">
      <c r="C257" s="114" t="b">
        <v>0</v>
      </c>
      <c r="D257" s="115" t="s">
        <v>123</v>
      </c>
      <c r="E257" s="116" t="s">
        <v>122</v>
      </c>
      <c r="F257" s="116">
        <v>50.6</v>
      </c>
      <c r="G257" s="120">
        <v>19.399999999999999</v>
      </c>
      <c r="H257" s="120">
        <v>193</v>
      </c>
      <c r="I257" s="120">
        <v>3800</v>
      </c>
      <c r="J257" s="120" t="s">
        <v>119</v>
      </c>
      <c r="K257" s="120">
        <v>175</v>
      </c>
      <c r="L257" s="124">
        <v>0</v>
      </c>
      <c r="M257" s="124">
        <v>7.2427350289773373E+18</v>
      </c>
    </row>
    <row r="258" spans="3:13" ht="15" customHeight="1">
      <c r="C258" s="114" t="b">
        <v>0</v>
      </c>
      <c r="D258" s="115" t="s">
        <v>123</v>
      </c>
      <c r="E258" s="116" t="s">
        <v>122</v>
      </c>
      <c r="F258" s="116">
        <v>46.7</v>
      </c>
      <c r="G258" s="120">
        <v>17.899999999999999</v>
      </c>
      <c r="H258" s="120">
        <v>195</v>
      </c>
      <c r="I258" s="120">
        <v>3300</v>
      </c>
      <c r="J258" s="120" t="s">
        <v>121</v>
      </c>
      <c r="K258" s="120">
        <v>176</v>
      </c>
      <c r="L258" s="124">
        <v>0</v>
      </c>
      <c r="M258" s="124">
        <v>2.7010296326392479E+18</v>
      </c>
    </row>
    <row r="259" spans="3:13" ht="15" customHeight="1">
      <c r="C259" s="114" t="b">
        <v>0</v>
      </c>
      <c r="D259" s="115" t="s">
        <v>123</v>
      </c>
      <c r="E259" s="116" t="s">
        <v>122</v>
      </c>
      <c r="F259" s="116">
        <v>52</v>
      </c>
      <c r="G259" s="120">
        <v>19</v>
      </c>
      <c r="H259" s="120">
        <v>197</v>
      </c>
      <c r="I259" s="120">
        <v>4150</v>
      </c>
      <c r="J259" s="120" t="s">
        <v>119</v>
      </c>
      <c r="K259" s="120">
        <v>177</v>
      </c>
      <c r="L259" s="124">
        <v>0</v>
      </c>
      <c r="M259" s="124">
        <v>1.4525534728483384E+18</v>
      </c>
    </row>
    <row r="260" spans="3:13" ht="15" customHeight="1">
      <c r="C260" s="114" t="b">
        <v>0</v>
      </c>
      <c r="D260" s="115" t="s">
        <v>123</v>
      </c>
      <c r="E260" s="116" t="s">
        <v>122</v>
      </c>
      <c r="F260" s="116">
        <v>50.5</v>
      </c>
      <c r="G260" s="120">
        <v>18.399999999999999</v>
      </c>
      <c r="H260" s="120">
        <v>200</v>
      </c>
      <c r="I260" s="120">
        <v>3400</v>
      </c>
      <c r="J260" s="120" t="s">
        <v>121</v>
      </c>
      <c r="K260" s="120">
        <v>178</v>
      </c>
      <c r="L260" s="124">
        <v>0</v>
      </c>
      <c r="M260" s="124">
        <v>4.1680610877324909E+17</v>
      </c>
    </row>
    <row r="261" spans="3:13" ht="15" customHeight="1">
      <c r="C261" s="114" t="b">
        <v>0</v>
      </c>
      <c r="D261" s="115" t="s">
        <v>123</v>
      </c>
      <c r="E261" s="116" t="s">
        <v>122</v>
      </c>
      <c r="F261" s="116">
        <v>49.5</v>
      </c>
      <c r="G261" s="120">
        <v>19</v>
      </c>
      <c r="H261" s="120">
        <v>200</v>
      </c>
      <c r="I261" s="120">
        <v>3800</v>
      </c>
      <c r="J261" s="120" t="s">
        <v>119</v>
      </c>
      <c r="K261" s="120">
        <v>179</v>
      </c>
      <c r="L261" s="124">
        <v>0</v>
      </c>
      <c r="M261" s="124">
        <v>1.7983857342645365E+19</v>
      </c>
    </row>
    <row r="262" spans="3:13" ht="15" customHeight="1">
      <c r="C262" s="114" t="b">
        <v>0</v>
      </c>
      <c r="D262" s="115" t="s">
        <v>123</v>
      </c>
      <c r="E262" s="116" t="s">
        <v>122</v>
      </c>
      <c r="F262" s="116">
        <v>46.4</v>
      </c>
      <c r="G262" s="120">
        <v>17.8</v>
      </c>
      <c r="H262" s="120">
        <v>191</v>
      </c>
      <c r="I262" s="120">
        <v>3700</v>
      </c>
      <c r="J262" s="120" t="s">
        <v>121</v>
      </c>
      <c r="K262" s="120">
        <v>180</v>
      </c>
      <c r="L262" s="124">
        <v>0</v>
      </c>
      <c r="M262" s="124">
        <v>9.8194874635186975E+18</v>
      </c>
    </row>
    <row r="263" spans="3:13" ht="15" customHeight="1">
      <c r="C263" s="114" t="b">
        <v>0</v>
      </c>
      <c r="D263" s="115" t="s">
        <v>123</v>
      </c>
      <c r="E263" s="116" t="s">
        <v>122</v>
      </c>
      <c r="F263" s="116">
        <v>52.8</v>
      </c>
      <c r="G263" s="120">
        <v>20</v>
      </c>
      <c r="H263" s="120">
        <v>205</v>
      </c>
      <c r="I263" s="120">
        <v>4550</v>
      </c>
      <c r="J263" s="120" t="s">
        <v>119</v>
      </c>
      <c r="K263" s="120">
        <v>181</v>
      </c>
      <c r="L263" s="124">
        <v>0</v>
      </c>
      <c r="M263" s="124">
        <v>2.7727271699704929E+18</v>
      </c>
    </row>
    <row r="264" spans="3:13" ht="15" customHeight="1">
      <c r="C264" s="114" t="b">
        <v>0</v>
      </c>
      <c r="D264" s="115" t="s">
        <v>123</v>
      </c>
      <c r="E264" s="116" t="s">
        <v>122</v>
      </c>
      <c r="F264" s="116">
        <v>40.9</v>
      </c>
      <c r="G264" s="120">
        <v>16.600000000000001</v>
      </c>
      <c r="H264" s="120">
        <v>187</v>
      </c>
      <c r="I264" s="120">
        <v>3200</v>
      </c>
      <c r="J264" s="120" t="s">
        <v>121</v>
      </c>
      <c r="K264" s="120">
        <v>182</v>
      </c>
      <c r="L264" s="124">
        <v>0</v>
      </c>
      <c r="M264" s="124">
        <v>3.3349308760697083E+18</v>
      </c>
    </row>
    <row r="265" spans="3:13" ht="15" customHeight="1">
      <c r="C265" s="114" t="b">
        <v>0</v>
      </c>
      <c r="D265" s="115" t="s">
        <v>123</v>
      </c>
      <c r="E265" s="116" t="s">
        <v>122</v>
      </c>
      <c r="F265" s="116">
        <v>54.2</v>
      </c>
      <c r="G265" s="120">
        <v>20.8</v>
      </c>
      <c r="H265" s="120">
        <v>201</v>
      </c>
      <c r="I265" s="120">
        <v>4300</v>
      </c>
      <c r="J265" s="120" t="s">
        <v>119</v>
      </c>
      <c r="K265" s="120">
        <v>183</v>
      </c>
      <c r="L265" s="124">
        <v>0</v>
      </c>
      <c r="M265" s="124">
        <v>1.5143060190310136E+19</v>
      </c>
    </row>
    <row r="266" spans="3:13" ht="15" customHeight="1">
      <c r="C266" s="114" t="b">
        <v>0</v>
      </c>
      <c r="D266" s="115" t="s">
        <v>123</v>
      </c>
      <c r="E266" s="116" t="s">
        <v>122</v>
      </c>
      <c r="F266" s="116">
        <v>42.5</v>
      </c>
      <c r="G266" s="120">
        <v>16.7</v>
      </c>
      <c r="H266" s="120">
        <v>187</v>
      </c>
      <c r="I266" s="120">
        <v>3350</v>
      </c>
      <c r="J266" s="120" t="s">
        <v>121</v>
      </c>
      <c r="K266" s="120">
        <v>184</v>
      </c>
      <c r="L266" s="124">
        <v>0</v>
      </c>
      <c r="M266" s="124">
        <v>1.8196423591352777E+19</v>
      </c>
    </row>
    <row r="267" spans="3:13" ht="15" customHeight="1">
      <c r="C267" s="114" t="b">
        <v>0</v>
      </c>
      <c r="D267" s="115" t="s">
        <v>123</v>
      </c>
      <c r="E267" s="116" t="s">
        <v>122</v>
      </c>
      <c r="F267" s="116">
        <v>51</v>
      </c>
      <c r="G267" s="120">
        <v>18.8</v>
      </c>
      <c r="H267" s="120">
        <v>203</v>
      </c>
      <c r="I267" s="120">
        <v>4100</v>
      </c>
      <c r="J267" s="120" t="s">
        <v>119</v>
      </c>
      <c r="K267" s="120">
        <v>185</v>
      </c>
      <c r="L267" s="124">
        <v>0</v>
      </c>
      <c r="M267" s="124">
        <v>8.2015986169928448E+17</v>
      </c>
    </row>
    <row r="268" spans="3:13" ht="15" customHeight="1">
      <c r="C268" s="114" t="b">
        <v>0</v>
      </c>
      <c r="D268" s="115" t="s">
        <v>123</v>
      </c>
      <c r="E268" s="116" t="s">
        <v>122</v>
      </c>
      <c r="F268" s="116">
        <v>49.7</v>
      </c>
      <c r="G268" s="120">
        <v>18.600000000000001</v>
      </c>
      <c r="H268" s="120">
        <v>195</v>
      </c>
      <c r="I268" s="120">
        <v>3600</v>
      </c>
      <c r="J268" s="120" t="s">
        <v>119</v>
      </c>
      <c r="K268" s="120">
        <v>186</v>
      </c>
      <c r="L268" s="124">
        <v>0</v>
      </c>
      <c r="M268" s="124">
        <v>1.0287593207700302E+18</v>
      </c>
    </row>
    <row r="269" spans="3:13" ht="15" customHeight="1">
      <c r="C269" s="114" t="b">
        <v>0</v>
      </c>
      <c r="D269" s="115" t="s">
        <v>123</v>
      </c>
      <c r="E269" s="116" t="s">
        <v>122</v>
      </c>
      <c r="F269" s="116">
        <v>47.5</v>
      </c>
      <c r="G269" s="120">
        <v>16.8</v>
      </c>
      <c r="H269" s="120">
        <v>199</v>
      </c>
      <c r="I269" s="120">
        <v>3900</v>
      </c>
      <c r="J269" s="120" t="s">
        <v>121</v>
      </c>
      <c r="K269" s="120">
        <v>187</v>
      </c>
      <c r="L269" s="124">
        <v>0</v>
      </c>
      <c r="M269" s="124">
        <v>1.5722570841097796E+19</v>
      </c>
    </row>
    <row r="270" spans="3:13" ht="15" customHeight="1">
      <c r="C270" s="114" t="b">
        <v>0</v>
      </c>
      <c r="D270" s="115" t="s">
        <v>123</v>
      </c>
      <c r="E270" s="116" t="s">
        <v>122</v>
      </c>
      <c r="F270" s="116">
        <v>47.6</v>
      </c>
      <c r="G270" s="120">
        <v>18.3</v>
      </c>
      <c r="H270" s="120">
        <v>195</v>
      </c>
      <c r="I270" s="120">
        <v>3850</v>
      </c>
      <c r="J270" s="120" t="s">
        <v>121</v>
      </c>
      <c r="K270" s="120">
        <v>188</v>
      </c>
      <c r="L270" s="124">
        <v>0</v>
      </c>
      <c r="M270" s="124">
        <v>4.0776187640209434E+18</v>
      </c>
    </row>
    <row r="271" spans="3:13" ht="15" customHeight="1">
      <c r="C271" s="114" t="b">
        <v>0</v>
      </c>
      <c r="D271" s="115" t="s">
        <v>123</v>
      </c>
      <c r="E271" s="116" t="s">
        <v>122</v>
      </c>
      <c r="F271" s="116">
        <v>52</v>
      </c>
      <c r="G271" s="120">
        <v>20.7</v>
      </c>
      <c r="H271" s="120">
        <v>210</v>
      </c>
      <c r="I271" s="120">
        <v>4800</v>
      </c>
      <c r="J271" s="120" t="s">
        <v>119</v>
      </c>
      <c r="K271" s="120">
        <v>189</v>
      </c>
      <c r="L271" s="124">
        <v>0</v>
      </c>
      <c r="M271" s="124">
        <v>8.2524039164717373E+18</v>
      </c>
    </row>
    <row r="272" spans="3:13" ht="15" customHeight="1">
      <c r="C272" s="114" t="b">
        <v>0</v>
      </c>
      <c r="D272" s="115" t="s">
        <v>123</v>
      </c>
      <c r="E272" s="116" t="s">
        <v>122</v>
      </c>
      <c r="F272" s="116">
        <v>46.9</v>
      </c>
      <c r="G272" s="120">
        <v>16.600000000000001</v>
      </c>
      <c r="H272" s="120">
        <v>192</v>
      </c>
      <c r="I272" s="120">
        <v>2700</v>
      </c>
      <c r="J272" s="120" t="s">
        <v>121</v>
      </c>
      <c r="K272" s="120">
        <v>190</v>
      </c>
      <c r="L272" s="124">
        <v>0</v>
      </c>
      <c r="M272" s="124">
        <v>1.8831640811345851E+18</v>
      </c>
    </row>
    <row r="273" spans="3:13" ht="15" customHeight="1">
      <c r="C273" s="114" t="b">
        <v>0</v>
      </c>
      <c r="D273" s="115" t="s">
        <v>123</v>
      </c>
      <c r="E273" s="116" t="s">
        <v>122</v>
      </c>
      <c r="F273" s="116">
        <v>53.5</v>
      </c>
      <c r="G273" s="120">
        <v>19.899999999999999</v>
      </c>
      <c r="H273" s="120">
        <v>205</v>
      </c>
      <c r="I273" s="120">
        <v>4500</v>
      </c>
      <c r="J273" s="120" t="s">
        <v>119</v>
      </c>
      <c r="K273" s="120">
        <v>191</v>
      </c>
      <c r="L273" s="124">
        <v>0</v>
      </c>
      <c r="M273" s="124">
        <v>5.2105973564305121E+18</v>
      </c>
    </row>
    <row r="274" spans="3:13" ht="15" customHeight="1">
      <c r="C274" s="114" t="b">
        <v>0</v>
      </c>
      <c r="D274" s="115" t="s">
        <v>123</v>
      </c>
      <c r="E274" s="116" t="s">
        <v>122</v>
      </c>
      <c r="F274" s="116">
        <v>49</v>
      </c>
      <c r="G274" s="120">
        <v>19.5</v>
      </c>
      <c r="H274" s="120">
        <v>210</v>
      </c>
      <c r="I274" s="120">
        <v>3950</v>
      </c>
      <c r="J274" s="120" t="s">
        <v>119</v>
      </c>
      <c r="K274" s="120">
        <v>192</v>
      </c>
      <c r="L274" s="124">
        <v>0</v>
      </c>
      <c r="M274" s="124">
        <v>1.3436486723528432E+19</v>
      </c>
    </row>
    <row r="275" spans="3:13" ht="15" customHeight="1">
      <c r="C275" s="114" t="b">
        <v>0</v>
      </c>
      <c r="D275" s="115" t="s">
        <v>123</v>
      </c>
      <c r="E275" s="116" t="s">
        <v>122</v>
      </c>
      <c r="F275" s="116">
        <v>46.2</v>
      </c>
      <c r="G275" s="120">
        <v>17.5</v>
      </c>
      <c r="H275" s="120">
        <v>187</v>
      </c>
      <c r="I275" s="120">
        <v>3650</v>
      </c>
      <c r="J275" s="120" t="s">
        <v>121</v>
      </c>
      <c r="K275" s="120">
        <v>193</v>
      </c>
      <c r="L275" s="124">
        <v>0</v>
      </c>
      <c r="M275" s="124">
        <v>9.0044740230087936E+18</v>
      </c>
    </row>
    <row r="276" spans="3:13" ht="15" customHeight="1">
      <c r="C276" s="114" t="b">
        <v>0</v>
      </c>
      <c r="D276" s="115" t="s">
        <v>123</v>
      </c>
      <c r="E276" s="116" t="s">
        <v>122</v>
      </c>
      <c r="F276" s="116">
        <v>50.9</v>
      </c>
      <c r="G276" s="120">
        <v>19.100000000000001</v>
      </c>
      <c r="H276" s="120">
        <v>196</v>
      </c>
      <c r="I276" s="120">
        <v>3550</v>
      </c>
      <c r="J276" s="120" t="s">
        <v>119</v>
      </c>
      <c r="K276" s="120">
        <v>194</v>
      </c>
      <c r="L276" s="124">
        <v>0</v>
      </c>
      <c r="M276" s="124">
        <v>1.6998194455433812E+19</v>
      </c>
    </row>
    <row r="277" spans="3:13" ht="15" customHeight="1">
      <c r="C277" s="114" t="b">
        <v>0</v>
      </c>
      <c r="D277" s="115" t="s">
        <v>123</v>
      </c>
      <c r="E277" s="116" t="s">
        <v>122</v>
      </c>
      <c r="F277" s="116">
        <v>45.5</v>
      </c>
      <c r="G277" s="120">
        <v>17</v>
      </c>
      <c r="H277" s="120">
        <v>196</v>
      </c>
      <c r="I277" s="120">
        <v>3500</v>
      </c>
      <c r="J277" s="120" t="s">
        <v>121</v>
      </c>
      <c r="K277" s="120">
        <v>195</v>
      </c>
      <c r="L277" s="124">
        <v>0</v>
      </c>
      <c r="M277" s="124">
        <v>1.1585115006655105E+19</v>
      </c>
    </row>
    <row r="278" spans="3:13" ht="15" customHeight="1">
      <c r="C278" s="114" t="b">
        <v>0</v>
      </c>
      <c r="D278" s="115" t="s">
        <v>123</v>
      </c>
      <c r="E278" s="116" t="s">
        <v>122</v>
      </c>
      <c r="F278" s="116">
        <v>50.9</v>
      </c>
      <c r="G278" s="120">
        <v>17.899999999999999</v>
      </c>
      <c r="H278" s="120">
        <v>196</v>
      </c>
      <c r="I278" s="120">
        <v>3675</v>
      </c>
      <c r="J278" s="120" t="s">
        <v>121</v>
      </c>
      <c r="K278" s="120">
        <v>196</v>
      </c>
      <c r="L278" s="124">
        <v>0</v>
      </c>
      <c r="M278" s="124">
        <v>2.5779017739062641E+18</v>
      </c>
    </row>
    <row r="279" spans="3:13" ht="15" customHeight="1">
      <c r="C279" s="114" t="b">
        <v>0</v>
      </c>
      <c r="D279" s="115" t="s">
        <v>123</v>
      </c>
      <c r="E279" s="116" t="s">
        <v>122</v>
      </c>
      <c r="F279" s="116">
        <v>50.8</v>
      </c>
      <c r="G279" s="120">
        <v>18.5</v>
      </c>
      <c r="H279" s="120">
        <v>201</v>
      </c>
      <c r="I279" s="120">
        <v>4450</v>
      </c>
      <c r="J279" s="120" t="s">
        <v>119</v>
      </c>
      <c r="K279" s="120">
        <v>197</v>
      </c>
      <c r="L279" s="124">
        <v>0</v>
      </c>
      <c r="M279" s="124">
        <v>8.7216987381368515E+18</v>
      </c>
    </row>
    <row r="280" spans="3:13" ht="15" customHeight="1">
      <c r="C280" s="114" t="b">
        <v>0</v>
      </c>
      <c r="D280" s="115" t="s">
        <v>123</v>
      </c>
      <c r="E280" s="116" t="s">
        <v>122</v>
      </c>
      <c r="F280" s="116">
        <v>50.1</v>
      </c>
      <c r="G280" s="120">
        <v>17.899999999999999</v>
      </c>
      <c r="H280" s="120">
        <v>190</v>
      </c>
      <c r="I280" s="120">
        <v>3400</v>
      </c>
      <c r="J280" s="120" t="s">
        <v>121</v>
      </c>
      <c r="K280" s="120">
        <v>198</v>
      </c>
      <c r="L280" s="124">
        <v>0</v>
      </c>
      <c r="M280" s="124">
        <v>7.5461759131246705E+18</v>
      </c>
    </row>
    <row r="281" spans="3:13" ht="15" customHeight="1">
      <c r="C281" s="114" t="b">
        <v>0</v>
      </c>
      <c r="D281" s="115" t="s">
        <v>123</v>
      </c>
      <c r="E281" s="116" t="s">
        <v>122</v>
      </c>
      <c r="F281" s="116">
        <v>49</v>
      </c>
      <c r="G281" s="120">
        <v>19.600000000000001</v>
      </c>
      <c r="H281" s="120">
        <v>212</v>
      </c>
      <c r="I281" s="120">
        <v>4300</v>
      </c>
      <c r="J281" s="120" t="s">
        <v>119</v>
      </c>
      <c r="K281" s="120">
        <v>199</v>
      </c>
      <c r="L281" s="124">
        <v>0</v>
      </c>
      <c r="M281" s="124">
        <v>4.3607174816443832E+18</v>
      </c>
    </row>
    <row r="282" spans="3:13" ht="15" customHeight="1">
      <c r="C282" s="114" t="b">
        <v>0</v>
      </c>
      <c r="D282" s="115" t="s">
        <v>123</v>
      </c>
      <c r="E282" s="116" t="s">
        <v>122</v>
      </c>
      <c r="F282" s="116">
        <v>51.5</v>
      </c>
      <c r="G282" s="120">
        <v>18.7</v>
      </c>
      <c r="H282" s="120">
        <v>187</v>
      </c>
      <c r="I282" s="120">
        <v>3250</v>
      </c>
      <c r="J282" s="120" t="s">
        <v>119</v>
      </c>
      <c r="K282" s="120">
        <v>200</v>
      </c>
      <c r="L282" s="124">
        <v>0</v>
      </c>
      <c r="M282" s="124">
        <v>4.5720319969370476E+18</v>
      </c>
    </row>
    <row r="283" spans="3:13" ht="15" customHeight="1">
      <c r="C283" s="114" t="b">
        <v>0</v>
      </c>
      <c r="D283" s="115" t="s">
        <v>123</v>
      </c>
      <c r="E283" s="116" t="s">
        <v>122</v>
      </c>
      <c r="F283" s="116">
        <v>49.8</v>
      </c>
      <c r="G283" s="120">
        <v>17.3</v>
      </c>
      <c r="H283" s="120">
        <v>198</v>
      </c>
      <c r="I283" s="120">
        <v>3675</v>
      </c>
      <c r="J283" s="120" t="s">
        <v>121</v>
      </c>
      <c r="K283" s="120">
        <v>201</v>
      </c>
      <c r="L283" s="124">
        <v>0</v>
      </c>
      <c r="M283" s="124">
        <v>1.0344134088115501E+19</v>
      </c>
    </row>
    <row r="284" spans="3:13" ht="15" customHeight="1">
      <c r="C284" s="114" t="b">
        <v>0</v>
      </c>
      <c r="D284" s="115" t="s">
        <v>123</v>
      </c>
      <c r="E284" s="116" t="s">
        <v>122</v>
      </c>
      <c r="F284" s="116">
        <v>48.1</v>
      </c>
      <c r="G284" s="120">
        <v>16.399999999999999</v>
      </c>
      <c r="H284" s="120">
        <v>199</v>
      </c>
      <c r="I284" s="120">
        <v>3325</v>
      </c>
      <c r="J284" s="120" t="s">
        <v>121</v>
      </c>
      <c r="K284" s="120">
        <v>202</v>
      </c>
      <c r="L284" s="124">
        <v>0</v>
      </c>
      <c r="M284" s="124">
        <v>1.0603310224774828E+19</v>
      </c>
    </row>
    <row r="285" spans="3:13" ht="15" customHeight="1">
      <c r="C285" s="114" t="b">
        <v>0</v>
      </c>
      <c r="D285" s="115" t="s">
        <v>123</v>
      </c>
      <c r="E285" s="116" t="s">
        <v>122</v>
      </c>
      <c r="F285" s="116">
        <v>51.4</v>
      </c>
      <c r="G285" s="120">
        <v>19</v>
      </c>
      <c r="H285" s="120">
        <v>201</v>
      </c>
      <c r="I285" s="120">
        <v>3950</v>
      </c>
      <c r="J285" s="120" t="s">
        <v>119</v>
      </c>
      <c r="K285" s="120">
        <v>203</v>
      </c>
      <c r="L285" s="124">
        <v>0</v>
      </c>
      <c r="M285" s="124">
        <v>5.2578176200395889E+18</v>
      </c>
    </row>
    <row r="286" spans="3:13" ht="15" customHeight="1">
      <c r="C286" s="114" t="b">
        <v>0</v>
      </c>
      <c r="D286" s="115" t="s">
        <v>123</v>
      </c>
      <c r="E286" s="116" t="s">
        <v>122</v>
      </c>
      <c r="F286" s="116">
        <v>45.7</v>
      </c>
      <c r="G286" s="120">
        <v>17.3</v>
      </c>
      <c r="H286" s="120">
        <v>193</v>
      </c>
      <c r="I286" s="120">
        <v>3600</v>
      </c>
      <c r="J286" s="120" t="s">
        <v>121</v>
      </c>
      <c r="K286" s="120">
        <v>204</v>
      </c>
      <c r="L286" s="124">
        <v>0</v>
      </c>
      <c r="M286" s="124">
        <v>1.1541787443044348E+19</v>
      </c>
    </row>
    <row r="287" spans="3:13" ht="15" customHeight="1">
      <c r="C287" s="114" t="b">
        <v>0</v>
      </c>
      <c r="D287" s="115" t="s">
        <v>123</v>
      </c>
      <c r="E287" s="116" t="s">
        <v>122</v>
      </c>
      <c r="F287" s="116">
        <v>50.7</v>
      </c>
      <c r="G287" s="120">
        <v>19.7</v>
      </c>
      <c r="H287" s="120">
        <v>203</v>
      </c>
      <c r="I287" s="120">
        <v>4050</v>
      </c>
      <c r="J287" s="120" t="s">
        <v>119</v>
      </c>
      <c r="K287" s="120">
        <v>205</v>
      </c>
      <c r="L287" s="124">
        <v>0</v>
      </c>
      <c r="M287" s="124">
        <v>7.850423686668802E+18</v>
      </c>
    </row>
    <row r="288" spans="3:13" ht="15" customHeight="1">
      <c r="C288" s="114" t="b">
        <v>0</v>
      </c>
      <c r="D288" s="115" t="s">
        <v>123</v>
      </c>
      <c r="E288" s="116" t="s">
        <v>122</v>
      </c>
      <c r="F288" s="116">
        <v>42.5</v>
      </c>
      <c r="G288" s="120">
        <v>17.3</v>
      </c>
      <c r="H288" s="120">
        <v>187</v>
      </c>
      <c r="I288" s="120">
        <v>3350</v>
      </c>
      <c r="J288" s="120" t="s">
        <v>121</v>
      </c>
      <c r="K288" s="120">
        <v>206</v>
      </c>
      <c r="L288" s="124">
        <v>0</v>
      </c>
      <c r="M288" s="124">
        <v>1.7746785754307908E+19</v>
      </c>
    </row>
    <row r="289" spans="3:13" ht="15" customHeight="1">
      <c r="C289" s="114" t="b">
        <v>0</v>
      </c>
      <c r="D289" s="115" t="s">
        <v>123</v>
      </c>
      <c r="E289" s="116" t="s">
        <v>122</v>
      </c>
      <c r="F289" s="116">
        <v>52.2</v>
      </c>
      <c r="G289" s="120">
        <v>18.8</v>
      </c>
      <c r="H289" s="120">
        <v>197</v>
      </c>
      <c r="I289" s="120">
        <v>3450</v>
      </c>
      <c r="J289" s="120" t="s">
        <v>119</v>
      </c>
      <c r="K289" s="120">
        <v>207</v>
      </c>
      <c r="L289" s="124">
        <v>0</v>
      </c>
      <c r="M289" s="124">
        <v>3.9445615161565204E+18</v>
      </c>
    </row>
    <row r="290" spans="3:13" ht="15" customHeight="1">
      <c r="C290" s="114" t="b">
        <v>0</v>
      </c>
      <c r="D290" s="115" t="s">
        <v>123</v>
      </c>
      <c r="E290" s="116" t="s">
        <v>122</v>
      </c>
      <c r="F290" s="116">
        <v>45.2</v>
      </c>
      <c r="G290" s="120">
        <v>16.600000000000001</v>
      </c>
      <c r="H290" s="120">
        <v>191</v>
      </c>
      <c r="I290" s="120">
        <v>3250</v>
      </c>
      <c r="J290" s="120" t="s">
        <v>121</v>
      </c>
      <c r="K290" s="120">
        <v>208</v>
      </c>
      <c r="L290" s="124">
        <v>0</v>
      </c>
      <c r="M290" s="124">
        <v>1.6915724544824459E+19</v>
      </c>
    </row>
    <row r="291" spans="3:13" ht="15" customHeight="1">
      <c r="C291" s="114" t="b">
        <v>0</v>
      </c>
      <c r="D291" s="115" t="s">
        <v>123</v>
      </c>
      <c r="E291" s="116" t="s">
        <v>122</v>
      </c>
      <c r="F291" s="116">
        <v>49.3</v>
      </c>
      <c r="G291" s="120">
        <v>19.899999999999999</v>
      </c>
      <c r="H291" s="120">
        <v>203</v>
      </c>
      <c r="I291" s="120">
        <v>4050</v>
      </c>
      <c r="J291" s="120" t="s">
        <v>119</v>
      </c>
      <c r="K291" s="120">
        <v>209</v>
      </c>
      <c r="L291" s="124">
        <v>0</v>
      </c>
      <c r="M291" s="124">
        <v>4.6170942024554721E+18</v>
      </c>
    </row>
    <row r="292" spans="3:13" ht="15" customHeight="1">
      <c r="C292" s="114" t="b">
        <v>0</v>
      </c>
      <c r="D292" s="115" t="s">
        <v>123</v>
      </c>
      <c r="E292" s="116" t="s">
        <v>122</v>
      </c>
      <c r="F292" s="116">
        <v>50.2</v>
      </c>
      <c r="G292" s="120">
        <v>18.8</v>
      </c>
      <c r="H292" s="120">
        <v>202</v>
      </c>
      <c r="I292" s="120">
        <v>3800</v>
      </c>
      <c r="J292" s="120" t="s">
        <v>119</v>
      </c>
      <c r="K292" s="120">
        <v>210</v>
      </c>
      <c r="L292" s="124">
        <v>0</v>
      </c>
      <c r="M292" s="124">
        <v>1.2824101245241958E+19</v>
      </c>
    </row>
    <row r="293" spans="3:13" ht="15" customHeight="1">
      <c r="C293" s="114" t="b">
        <v>0</v>
      </c>
      <c r="D293" s="115" t="s">
        <v>123</v>
      </c>
      <c r="E293" s="116" t="s">
        <v>122</v>
      </c>
      <c r="F293" s="116">
        <v>45.6</v>
      </c>
      <c r="G293" s="120">
        <v>19.399999999999999</v>
      </c>
      <c r="H293" s="120">
        <v>194</v>
      </c>
      <c r="I293" s="120">
        <v>3525</v>
      </c>
      <c r="J293" s="120" t="s">
        <v>121</v>
      </c>
      <c r="K293" s="120">
        <v>211</v>
      </c>
      <c r="L293" s="124">
        <v>0</v>
      </c>
      <c r="M293" s="124">
        <v>4.4272002223409712E+16</v>
      </c>
    </row>
    <row r="294" spans="3:13" ht="15" customHeight="1">
      <c r="C294" s="114" t="b">
        <v>0</v>
      </c>
      <c r="D294" s="115" t="s">
        <v>123</v>
      </c>
      <c r="E294" s="116" t="s">
        <v>122</v>
      </c>
      <c r="F294" s="116">
        <v>51.9</v>
      </c>
      <c r="G294" s="120">
        <v>19.5</v>
      </c>
      <c r="H294" s="120">
        <v>206</v>
      </c>
      <c r="I294" s="120">
        <v>3950</v>
      </c>
      <c r="J294" s="120" t="s">
        <v>119</v>
      </c>
      <c r="K294" s="120">
        <v>212</v>
      </c>
      <c r="L294" s="124">
        <v>0</v>
      </c>
      <c r="M294" s="124">
        <v>1.4904457788158888E+19</v>
      </c>
    </row>
    <row r="295" spans="3:13" ht="15" customHeight="1">
      <c r="C295" s="114" t="b">
        <v>0</v>
      </c>
      <c r="D295" s="115" t="s">
        <v>123</v>
      </c>
      <c r="E295" s="116" t="s">
        <v>122</v>
      </c>
      <c r="F295" s="116">
        <v>46.8</v>
      </c>
      <c r="G295" s="120">
        <v>16.5</v>
      </c>
      <c r="H295" s="120">
        <v>189</v>
      </c>
      <c r="I295" s="120">
        <v>3650</v>
      </c>
      <c r="J295" s="120" t="s">
        <v>121</v>
      </c>
      <c r="K295" s="120">
        <v>213</v>
      </c>
      <c r="L295" s="124">
        <v>0</v>
      </c>
      <c r="M295" s="124">
        <v>2.8286491830050821E+18</v>
      </c>
    </row>
    <row r="296" spans="3:13" ht="15" customHeight="1">
      <c r="C296" s="114" t="b">
        <v>0</v>
      </c>
      <c r="D296" s="115" t="s">
        <v>123</v>
      </c>
      <c r="E296" s="116" t="s">
        <v>122</v>
      </c>
      <c r="F296" s="116">
        <v>45.7</v>
      </c>
      <c r="G296" s="120">
        <v>17</v>
      </c>
      <c r="H296" s="120">
        <v>195</v>
      </c>
      <c r="I296" s="120">
        <v>3650</v>
      </c>
      <c r="J296" s="120" t="s">
        <v>121</v>
      </c>
      <c r="K296" s="120">
        <v>214</v>
      </c>
      <c r="L296" s="124">
        <v>0</v>
      </c>
      <c r="M296" s="124">
        <v>6.1389787540403917E+18</v>
      </c>
    </row>
    <row r="297" spans="3:13" ht="15" customHeight="1">
      <c r="C297" s="114" t="b">
        <v>0</v>
      </c>
      <c r="D297" s="115" t="s">
        <v>123</v>
      </c>
      <c r="E297" s="116" t="s">
        <v>122</v>
      </c>
      <c r="F297" s="116">
        <v>55.8</v>
      </c>
      <c r="G297" s="120">
        <v>19.8</v>
      </c>
      <c r="H297" s="120">
        <v>207</v>
      </c>
      <c r="I297" s="120">
        <v>4000</v>
      </c>
      <c r="J297" s="120" t="s">
        <v>119</v>
      </c>
      <c r="K297" s="120">
        <v>215</v>
      </c>
      <c r="L297" s="124">
        <v>0</v>
      </c>
      <c r="M297" s="124">
        <v>8.5012809497631621E+18</v>
      </c>
    </row>
    <row r="298" spans="3:13" ht="15" customHeight="1">
      <c r="C298" s="114" t="b">
        <v>0</v>
      </c>
      <c r="D298" s="115" t="s">
        <v>123</v>
      </c>
      <c r="E298" s="116" t="s">
        <v>122</v>
      </c>
      <c r="F298" s="116">
        <v>43.5</v>
      </c>
      <c r="G298" s="120">
        <v>18.100000000000001</v>
      </c>
      <c r="H298" s="120">
        <v>202</v>
      </c>
      <c r="I298" s="120">
        <v>3400</v>
      </c>
      <c r="J298" s="120" t="s">
        <v>121</v>
      </c>
      <c r="K298" s="120">
        <v>216</v>
      </c>
      <c r="L298" s="124">
        <v>0</v>
      </c>
      <c r="M298" s="124">
        <v>7.9619927611765606E+17</v>
      </c>
    </row>
    <row r="299" spans="3:13" ht="15" customHeight="1">
      <c r="C299" s="114" t="b">
        <v>0</v>
      </c>
      <c r="D299" s="115" t="s">
        <v>123</v>
      </c>
      <c r="E299" s="116" t="s">
        <v>122</v>
      </c>
      <c r="F299" s="116">
        <v>49.6</v>
      </c>
      <c r="G299" s="120">
        <v>18.2</v>
      </c>
      <c r="H299" s="120">
        <v>193</v>
      </c>
      <c r="I299" s="120">
        <v>3775</v>
      </c>
      <c r="J299" s="120" t="s">
        <v>119</v>
      </c>
      <c r="K299" s="120">
        <v>217</v>
      </c>
      <c r="L299" s="124">
        <v>0</v>
      </c>
      <c r="M299" s="124">
        <v>1.3660941382341698E+19</v>
      </c>
    </row>
    <row r="300" spans="3:13" ht="15" customHeight="1">
      <c r="C300" s="114" t="b">
        <v>0</v>
      </c>
      <c r="D300" s="115" t="s">
        <v>123</v>
      </c>
      <c r="E300" s="116" t="s">
        <v>122</v>
      </c>
      <c r="F300" s="116">
        <v>50.8</v>
      </c>
      <c r="G300" s="120">
        <v>19</v>
      </c>
      <c r="H300" s="120">
        <v>210</v>
      </c>
      <c r="I300" s="120">
        <v>4100</v>
      </c>
      <c r="J300" s="120" t="s">
        <v>119</v>
      </c>
      <c r="K300" s="120">
        <v>218</v>
      </c>
      <c r="L300" s="124">
        <v>0</v>
      </c>
      <c r="M300" s="124">
        <v>8.1796462733446124E+18</v>
      </c>
    </row>
    <row r="301" spans="3:13" ht="15" customHeight="1">
      <c r="C301" s="114" t="b">
        <v>0</v>
      </c>
      <c r="D301" s="115" t="s">
        <v>123</v>
      </c>
      <c r="E301" s="116" t="s">
        <v>122</v>
      </c>
      <c r="F301" s="116">
        <v>50.2</v>
      </c>
      <c r="G301" s="120">
        <v>18.7</v>
      </c>
      <c r="H301" s="120">
        <v>198</v>
      </c>
      <c r="I301" s="120">
        <v>3775</v>
      </c>
      <c r="J301" s="120" t="s">
        <v>121</v>
      </c>
      <c r="K301" s="120">
        <v>219</v>
      </c>
      <c r="L301" s="124">
        <v>0</v>
      </c>
      <c r="M301" s="124">
        <v>1.1374589303709692E+19</v>
      </c>
    </row>
    <row r="302" spans="3:13" ht="15" customHeight="1">
      <c r="C302" s="114" t="b">
        <v>0</v>
      </c>
      <c r="D302" s="115" t="s">
        <v>124</v>
      </c>
      <c r="E302" s="116" t="s">
        <v>118</v>
      </c>
      <c r="F302" s="116">
        <v>46.1</v>
      </c>
      <c r="G302" s="120">
        <v>13.2</v>
      </c>
      <c r="H302" s="120">
        <v>211</v>
      </c>
      <c r="I302" s="120">
        <v>4500</v>
      </c>
      <c r="J302" s="120" t="s">
        <v>121</v>
      </c>
      <c r="K302" s="120">
        <v>220</v>
      </c>
      <c r="L302" s="124">
        <v>0</v>
      </c>
      <c r="M302" s="124">
        <v>1.6966751810907013E+19</v>
      </c>
    </row>
    <row r="303" spans="3:13" ht="15" customHeight="1">
      <c r="C303" s="114" t="b">
        <v>0</v>
      </c>
      <c r="D303" s="115" t="s">
        <v>124</v>
      </c>
      <c r="E303" s="116" t="s">
        <v>118</v>
      </c>
      <c r="F303" s="116">
        <v>50</v>
      </c>
      <c r="G303" s="120">
        <v>16.3</v>
      </c>
      <c r="H303" s="120">
        <v>230</v>
      </c>
      <c r="I303" s="120">
        <v>5700</v>
      </c>
      <c r="J303" s="120" t="s">
        <v>119</v>
      </c>
      <c r="K303" s="120">
        <v>221</v>
      </c>
      <c r="L303" s="124">
        <v>0</v>
      </c>
      <c r="M303" s="124">
        <v>1.8376471761121763E+19</v>
      </c>
    </row>
    <row r="304" spans="3:13" ht="15" customHeight="1">
      <c r="C304" s="114" t="b">
        <v>0</v>
      </c>
      <c r="D304" s="115" t="s">
        <v>124</v>
      </c>
      <c r="E304" s="116" t="s">
        <v>118</v>
      </c>
      <c r="F304" s="116">
        <v>48.7</v>
      </c>
      <c r="G304" s="120">
        <v>14.1</v>
      </c>
      <c r="H304" s="120">
        <v>210</v>
      </c>
      <c r="I304" s="120">
        <v>4450</v>
      </c>
      <c r="J304" s="120" t="s">
        <v>121</v>
      </c>
      <c r="K304" s="120">
        <v>222</v>
      </c>
      <c r="L304" s="124">
        <v>0</v>
      </c>
      <c r="M304" s="124">
        <v>1.6595357670514778E+19</v>
      </c>
    </row>
    <row r="305" spans="3:13" ht="15" customHeight="1">
      <c r="C305" s="114" t="b">
        <v>0</v>
      </c>
      <c r="D305" s="115" t="s">
        <v>124</v>
      </c>
      <c r="E305" s="116" t="s">
        <v>118</v>
      </c>
      <c r="F305" s="116">
        <v>50</v>
      </c>
      <c r="G305" s="120">
        <v>15.2</v>
      </c>
      <c r="H305" s="120">
        <v>218</v>
      </c>
      <c r="I305" s="120">
        <v>5700</v>
      </c>
      <c r="J305" s="120" t="s">
        <v>119</v>
      </c>
      <c r="K305" s="120">
        <v>223</v>
      </c>
      <c r="L305" s="124">
        <v>0</v>
      </c>
      <c r="M305" s="124">
        <v>1.7136827138983815E+19</v>
      </c>
    </row>
    <row r="306" spans="3:13" ht="15" customHeight="1">
      <c r="C306" s="114" t="b">
        <v>0</v>
      </c>
      <c r="D306" s="115" t="s">
        <v>124</v>
      </c>
      <c r="E306" s="116" t="s">
        <v>118</v>
      </c>
      <c r="F306" s="116">
        <v>47.6</v>
      </c>
      <c r="G306" s="120">
        <v>14.5</v>
      </c>
      <c r="H306" s="120">
        <v>215</v>
      </c>
      <c r="I306" s="120">
        <v>5400</v>
      </c>
      <c r="J306" s="120" t="s">
        <v>119</v>
      </c>
      <c r="K306" s="120">
        <v>224</v>
      </c>
      <c r="L306" s="124">
        <v>0</v>
      </c>
      <c r="M306" s="124">
        <v>1.2186423808969267E+19</v>
      </c>
    </row>
    <row r="307" spans="3:13" ht="15" customHeight="1">
      <c r="C307" s="114" t="b">
        <v>0</v>
      </c>
      <c r="D307" s="115" t="s">
        <v>124</v>
      </c>
      <c r="E307" s="116" t="s">
        <v>118</v>
      </c>
      <c r="F307" s="116">
        <v>46.5</v>
      </c>
      <c r="G307" s="120">
        <v>13.5</v>
      </c>
      <c r="H307" s="120">
        <v>210</v>
      </c>
      <c r="I307" s="120">
        <v>4550</v>
      </c>
      <c r="J307" s="120" t="s">
        <v>121</v>
      </c>
      <c r="K307" s="120">
        <v>225</v>
      </c>
      <c r="L307" s="124">
        <v>0</v>
      </c>
      <c r="M307" s="124">
        <v>1.3662814708772647E+19</v>
      </c>
    </row>
    <row r="308" spans="3:13" ht="15" customHeight="1">
      <c r="C308" s="114" t="b">
        <v>0</v>
      </c>
      <c r="D308" s="115" t="s">
        <v>124</v>
      </c>
      <c r="E308" s="116" t="s">
        <v>118</v>
      </c>
      <c r="F308" s="116">
        <v>45.4</v>
      </c>
      <c r="G308" s="120">
        <v>14.6</v>
      </c>
      <c r="H308" s="120">
        <v>211</v>
      </c>
      <c r="I308" s="120">
        <v>4800</v>
      </c>
      <c r="J308" s="120" t="s">
        <v>121</v>
      </c>
      <c r="K308" s="120">
        <v>226</v>
      </c>
      <c r="L308" s="124">
        <v>0</v>
      </c>
      <c r="M308" s="124">
        <v>8.068933044560044E+18</v>
      </c>
    </row>
    <row r="309" spans="3:13" ht="15" customHeight="1">
      <c r="C309" s="114" t="b">
        <v>0</v>
      </c>
      <c r="D309" s="115" t="s">
        <v>124</v>
      </c>
      <c r="E309" s="116" t="s">
        <v>118</v>
      </c>
      <c r="F309" s="116">
        <v>46.7</v>
      </c>
      <c r="G309" s="120">
        <v>15.3</v>
      </c>
      <c r="H309" s="120">
        <v>219</v>
      </c>
      <c r="I309" s="120">
        <v>5200</v>
      </c>
      <c r="J309" s="120" t="s">
        <v>119</v>
      </c>
      <c r="K309" s="120">
        <v>227</v>
      </c>
      <c r="L309" s="124">
        <v>0</v>
      </c>
      <c r="M309" s="124">
        <v>1.6134059127944782E+19</v>
      </c>
    </row>
    <row r="310" spans="3:13" ht="15" customHeight="1">
      <c r="C310" s="114" t="b">
        <v>0</v>
      </c>
      <c r="D310" s="115" t="s">
        <v>124</v>
      </c>
      <c r="E310" s="116" t="s">
        <v>118</v>
      </c>
      <c r="F310" s="116">
        <v>43.3</v>
      </c>
      <c r="G310" s="120">
        <v>13.4</v>
      </c>
      <c r="H310" s="120">
        <v>209</v>
      </c>
      <c r="I310" s="120">
        <v>4400</v>
      </c>
      <c r="J310" s="120" t="s">
        <v>121</v>
      </c>
      <c r="K310" s="120">
        <v>228</v>
      </c>
      <c r="L310" s="124">
        <v>0</v>
      </c>
      <c r="M310" s="124">
        <v>1.4858616930089609E+19</v>
      </c>
    </row>
    <row r="311" spans="3:13" ht="15" customHeight="1">
      <c r="C311" s="114" t="b">
        <v>0</v>
      </c>
      <c r="D311" s="115" t="s">
        <v>124</v>
      </c>
      <c r="E311" s="116" t="s">
        <v>118</v>
      </c>
      <c r="F311" s="116">
        <v>46.8</v>
      </c>
      <c r="G311" s="120">
        <v>15.4</v>
      </c>
      <c r="H311" s="120">
        <v>215</v>
      </c>
      <c r="I311" s="120">
        <v>5150</v>
      </c>
      <c r="J311" s="120" t="s">
        <v>119</v>
      </c>
      <c r="K311" s="120">
        <v>229</v>
      </c>
      <c r="L311" s="124">
        <v>0</v>
      </c>
      <c r="M311" s="124">
        <v>5.69960507822686E+18</v>
      </c>
    </row>
    <row r="312" spans="3:13" ht="15" customHeight="1">
      <c r="C312" s="114" t="b">
        <v>0</v>
      </c>
      <c r="D312" s="115" t="s">
        <v>124</v>
      </c>
      <c r="E312" s="116" t="s">
        <v>118</v>
      </c>
      <c r="F312" s="116">
        <v>40.9</v>
      </c>
      <c r="G312" s="120">
        <v>13.7</v>
      </c>
      <c r="H312" s="120">
        <v>214</v>
      </c>
      <c r="I312" s="120">
        <v>4650</v>
      </c>
      <c r="J312" s="120" t="s">
        <v>121</v>
      </c>
      <c r="K312" s="120">
        <v>230</v>
      </c>
      <c r="L312" s="124">
        <v>0</v>
      </c>
      <c r="M312" s="124">
        <v>1.5920305261423436E+19</v>
      </c>
    </row>
    <row r="313" spans="3:13" ht="15" customHeight="1">
      <c r="C313" s="114" t="b">
        <v>0</v>
      </c>
      <c r="D313" s="115" t="s">
        <v>124</v>
      </c>
      <c r="E313" s="116" t="s">
        <v>118</v>
      </c>
      <c r="F313" s="116">
        <v>49</v>
      </c>
      <c r="G313" s="120">
        <v>16.100000000000001</v>
      </c>
      <c r="H313" s="120">
        <v>216</v>
      </c>
      <c r="I313" s="120">
        <v>5550</v>
      </c>
      <c r="J313" s="120" t="s">
        <v>119</v>
      </c>
      <c r="K313" s="120">
        <v>231</v>
      </c>
      <c r="L313" s="124">
        <v>0</v>
      </c>
      <c r="M313" s="124">
        <v>3.7091897544586865E+18</v>
      </c>
    </row>
    <row r="314" spans="3:13" ht="15" customHeight="1">
      <c r="C314" s="114" t="b">
        <v>0</v>
      </c>
      <c r="D314" s="115" t="s">
        <v>124</v>
      </c>
      <c r="E314" s="116" t="s">
        <v>118</v>
      </c>
      <c r="F314" s="116">
        <v>45.5</v>
      </c>
      <c r="G314" s="120">
        <v>13.7</v>
      </c>
      <c r="H314" s="120">
        <v>214</v>
      </c>
      <c r="I314" s="120">
        <v>4650</v>
      </c>
      <c r="J314" s="120" t="s">
        <v>121</v>
      </c>
      <c r="K314" s="120">
        <v>232</v>
      </c>
      <c r="L314" s="124">
        <v>0</v>
      </c>
      <c r="M314" s="124">
        <v>1.0257267088289536E+19</v>
      </c>
    </row>
    <row r="315" spans="3:13" ht="15" customHeight="1">
      <c r="C315" s="114" t="b">
        <v>0</v>
      </c>
      <c r="D315" s="115" t="s">
        <v>124</v>
      </c>
      <c r="E315" s="116" t="s">
        <v>118</v>
      </c>
      <c r="F315" s="116">
        <v>48.4</v>
      </c>
      <c r="G315" s="120">
        <v>14.6</v>
      </c>
      <c r="H315" s="120">
        <v>213</v>
      </c>
      <c r="I315" s="120">
        <v>5850</v>
      </c>
      <c r="J315" s="120" t="s">
        <v>119</v>
      </c>
      <c r="K315" s="120">
        <v>233</v>
      </c>
      <c r="L315" s="124">
        <v>0</v>
      </c>
      <c r="M315" s="124">
        <v>1.0479721286017319E+19</v>
      </c>
    </row>
    <row r="316" spans="3:13" ht="15" customHeight="1">
      <c r="C316" s="114" t="b">
        <v>0</v>
      </c>
      <c r="D316" s="115" t="s">
        <v>124</v>
      </c>
      <c r="E316" s="116" t="s">
        <v>118</v>
      </c>
      <c r="F316" s="116">
        <v>45.8</v>
      </c>
      <c r="G316" s="120">
        <v>14.6</v>
      </c>
      <c r="H316" s="120">
        <v>210</v>
      </c>
      <c r="I316" s="120">
        <v>4200</v>
      </c>
      <c r="J316" s="120" t="s">
        <v>121</v>
      </c>
      <c r="K316" s="120">
        <v>234</v>
      </c>
      <c r="L316" s="124">
        <v>0</v>
      </c>
      <c r="M316" s="124">
        <v>1.1857556824619803E+19</v>
      </c>
    </row>
    <row r="317" spans="3:13" ht="15" customHeight="1">
      <c r="C317" s="114" t="b">
        <v>0</v>
      </c>
      <c r="D317" s="115" t="s">
        <v>124</v>
      </c>
      <c r="E317" s="116" t="s">
        <v>118</v>
      </c>
      <c r="F317" s="116">
        <v>49.3</v>
      </c>
      <c r="G317" s="120">
        <v>15.7</v>
      </c>
      <c r="H317" s="120">
        <v>217</v>
      </c>
      <c r="I317" s="120">
        <v>5850</v>
      </c>
      <c r="J317" s="120" t="s">
        <v>119</v>
      </c>
      <c r="K317" s="120">
        <v>235</v>
      </c>
      <c r="L317" s="124">
        <v>0</v>
      </c>
      <c r="M317" s="124">
        <v>6.5968245390540882E+18</v>
      </c>
    </row>
    <row r="318" spans="3:13" ht="15" customHeight="1">
      <c r="C318" s="114" t="b">
        <v>0</v>
      </c>
      <c r="D318" s="115" t="s">
        <v>124</v>
      </c>
      <c r="E318" s="116" t="s">
        <v>118</v>
      </c>
      <c r="F318" s="116">
        <v>42</v>
      </c>
      <c r="G318" s="120">
        <v>13.5</v>
      </c>
      <c r="H318" s="120">
        <v>210</v>
      </c>
      <c r="I318" s="120">
        <v>4150</v>
      </c>
      <c r="J318" s="120" t="s">
        <v>121</v>
      </c>
      <c r="K318" s="120">
        <v>236</v>
      </c>
      <c r="L318" s="124">
        <v>0</v>
      </c>
      <c r="M318" s="124">
        <v>8.6269233013331599E+18</v>
      </c>
    </row>
    <row r="319" spans="3:13" ht="15" customHeight="1">
      <c r="C319" s="114" t="b">
        <v>0</v>
      </c>
      <c r="D319" s="115" t="s">
        <v>124</v>
      </c>
      <c r="E319" s="116" t="s">
        <v>118</v>
      </c>
      <c r="F319" s="116">
        <v>49.2</v>
      </c>
      <c r="G319" s="120">
        <v>15.2</v>
      </c>
      <c r="H319" s="120">
        <v>221</v>
      </c>
      <c r="I319" s="120">
        <v>6300</v>
      </c>
      <c r="J319" s="120" t="s">
        <v>119</v>
      </c>
      <c r="K319" s="120">
        <v>237</v>
      </c>
      <c r="L319" s="124">
        <v>0</v>
      </c>
      <c r="M319" s="124">
        <v>1.1397521727627817E+19</v>
      </c>
    </row>
    <row r="320" spans="3:13" ht="15" customHeight="1">
      <c r="C320" s="114" t="b">
        <v>0</v>
      </c>
      <c r="D320" s="115" t="s">
        <v>124</v>
      </c>
      <c r="E320" s="116" t="s">
        <v>118</v>
      </c>
      <c r="F320" s="116">
        <v>46.2</v>
      </c>
      <c r="G320" s="120">
        <v>14.5</v>
      </c>
      <c r="H320" s="120">
        <v>209</v>
      </c>
      <c r="I320" s="120">
        <v>4800</v>
      </c>
      <c r="J320" s="120" t="s">
        <v>121</v>
      </c>
      <c r="K320" s="120">
        <v>238</v>
      </c>
      <c r="L320" s="124">
        <v>0</v>
      </c>
      <c r="M320" s="124">
        <v>1.423524013995971E+19</v>
      </c>
    </row>
    <row r="321" spans="3:13" ht="15" customHeight="1">
      <c r="C321" s="114" t="b">
        <v>0</v>
      </c>
      <c r="D321" s="115" t="s">
        <v>124</v>
      </c>
      <c r="E321" s="116" t="s">
        <v>118</v>
      </c>
      <c r="F321" s="116">
        <v>48.7</v>
      </c>
      <c r="G321" s="120">
        <v>15.1</v>
      </c>
      <c r="H321" s="120">
        <v>222</v>
      </c>
      <c r="I321" s="120">
        <v>5350</v>
      </c>
      <c r="J321" s="120" t="s">
        <v>119</v>
      </c>
      <c r="K321" s="120">
        <v>239</v>
      </c>
      <c r="L321" s="124">
        <v>0</v>
      </c>
      <c r="M321" s="124">
        <v>1.0964367389497324E+19</v>
      </c>
    </row>
    <row r="322" spans="3:13" ht="15" customHeight="1">
      <c r="C322" s="114" t="b">
        <v>0</v>
      </c>
      <c r="D322" s="115" t="s">
        <v>124</v>
      </c>
      <c r="E322" s="116" t="s">
        <v>118</v>
      </c>
      <c r="F322" s="116">
        <v>50.2</v>
      </c>
      <c r="G322" s="120">
        <v>14.3</v>
      </c>
      <c r="H322" s="120">
        <v>218</v>
      </c>
      <c r="I322" s="120">
        <v>5700</v>
      </c>
      <c r="J322" s="120" t="s">
        <v>119</v>
      </c>
      <c r="K322" s="120">
        <v>240</v>
      </c>
      <c r="L322" s="124">
        <v>0</v>
      </c>
      <c r="M322" s="124">
        <v>1.0349278196335034E+19</v>
      </c>
    </row>
    <row r="323" spans="3:13" ht="15" customHeight="1">
      <c r="C323" s="114" t="b">
        <v>0</v>
      </c>
      <c r="D323" s="115" t="s">
        <v>124</v>
      </c>
      <c r="E323" s="116" t="s">
        <v>118</v>
      </c>
      <c r="F323" s="116">
        <v>45.1</v>
      </c>
      <c r="G323" s="120">
        <v>14.5</v>
      </c>
      <c r="H323" s="120">
        <v>215</v>
      </c>
      <c r="I323" s="120">
        <v>5000</v>
      </c>
      <c r="J323" s="120" t="s">
        <v>121</v>
      </c>
      <c r="K323" s="120">
        <v>241</v>
      </c>
      <c r="L323" s="124">
        <v>0</v>
      </c>
      <c r="M323" s="124">
        <v>1.787392973231119E+19</v>
      </c>
    </row>
    <row r="324" spans="3:13" ht="15" customHeight="1">
      <c r="C324" s="114" t="b">
        <v>0</v>
      </c>
      <c r="D324" s="115" t="s">
        <v>124</v>
      </c>
      <c r="E324" s="116" t="s">
        <v>118</v>
      </c>
      <c r="F324" s="116">
        <v>46.5</v>
      </c>
      <c r="G324" s="120">
        <v>14.5</v>
      </c>
      <c r="H324" s="120">
        <v>213</v>
      </c>
      <c r="I324" s="120">
        <v>4400</v>
      </c>
      <c r="J324" s="120" t="s">
        <v>121</v>
      </c>
      <c r="K324" s="120">
        <v>242</v>
      </c>
      <c r="L324" s="124">
        <v>0</v>
      </c>
      <c r="M324" s="124">
        <v>6.1729726153841981E+18</v>
      </c>
    </row>
    <row r="325" spans="3:13" ht="15" customHeight="1">
      <c r="C325" s="114" t="b">
        <v>0</v>
      </c>
      <c r="D325" s="115" t="s">
        <v>124</v>
      </c>
      <c r="E325" s="116" t="s">
        <v>118</v>
      </c>
      <c r="F325" s="116">
        <v>46.3</v>
      </c>
      <c r="G325" s="120">
        <v>15.8</v>
      </c>
      <c r="H325" s="120">
        <v>215</v>
      </c>
      <c r="I325" s="120">
        <v>5050</v>
      </c>
      <c r="J325" s="120" t="s">
        <v>119</v>
      </c>
      <c r="K325" s="120">
        <v>243</v>
      </c>
      <c r="L325" s="124">
        <v>0</v>
      </c>
      <c r="M325" s="124">
        <v>4.8526328580782889E+18</v>
      </c>
    </row>
    <row r="326" spans="3:13" ht="15" customHeight="1">
      <c r="C326" s="114" t="b">
        <v>0</v>
      </c>
      <c r="D326" s="115" t="s">
        <v>124</v>
      </c>
      <c r="E326" s="116" t="s">
        <v>118</v>
      </c>
      <c r="F326" s="116">
        <v>42.9</v>
      </c>
      <c r="G326" s="120">
        <v>13.1</v>
      </c>
      <c r="H326" s="120">
        <v>215</v>
      </c>
      <c r="I326" s="120">
        <v>5000</v>
      </c>
      <c r="J326" s="120" t="s">
        <v>121</v>
      </c>
      <c r="K326" s="120">
        <v>244</v>
      </c>
      <c r="L326" s="124">
        <v>0</v>
      </c>
      <c r="M326" s="124">
        <v>6.0313989414091233E+18</v>
      </c>
    </row>
    <row r="327" spans="3:13" ht="15" customHeight="1">
      <c r="C327" s="114" t="b">
        <v>0</v>
      </c>
      <c r="D327" s="115" t="s">
        <v>124</v>
      </c>
      <c r="E327" s="116" t="s">
        <v>118</v>
      </c>
      <c r="F327" s="116">
        <v>46.1</v>
      </c>
      <c r="G327" s="120">
        <v>15.1</v>
      </c>
      <c r="H327" s="120">
        <v>215</v>
      </c>
      <c r="I327" s="120">
        <v>5100</v>
      </c>
      <c r="J327" s="120" t="s">
        <v>119</v>
      </c>
      <c r="K327" s="120">
        <v>245</v>
      </c>
      <c r="L327" s="124">
        <v>0</v>
      </c>
      <c r="M327" s="124">
        <v>1.2518539322322014E+19</v>
      </c>
    </row>
    <row r="328" spans="3:13" ht="15" customHeight="1">
      <c r="C328" s="114" t="b">
        <v>0</v>
      </c>
      <c r="D328" s="115" t="s">
        <v>124</v>
      </c>
      <c r="E328" s="116" t="s">
        <v>118</v>
      </c>
      <c r="F328" s="116">
        <v>44.5</v>
      </c>
      <c r="G328" s="120">
        <v>14.3</v>
      </c>
      <c r="H328" s="120">
        <v>216</v>
      </c>
      <c r="I328" s="120">
        <v>4100</v>
      </c>
      <c r="J328" s="120"/>
      <c r="K328" s="120">
        <v>246</v>
      </c>
      <c r="L328" s="124">
        <v>1</v>
      </c>
      <c r="M328" s="124">
        <v>1.1292722313969457E+19</v>
      </c>
    </row>
    <row r="329" spans="3:13" ht="15" customHeight="1">
      <c r="C329" s="114" t="b">
        <v>0</v>
      </c>
      <c r="D329" s="115" t="s">
        <v>124</v>
      </c>
      <c r="E329" s="116" t="s">
        <v>118</v>
      </c>
      <c r="F329" s="116">
        <v>47.8</v>
      </c>
      <c r="G329" s="120">
        <v>15</v>
      </c>
      <c r="H329" s="120">
        <v>215</v>
      </c>
      <c r="I329" s="120">
        <v>5650</v>
      </c>
      <c r="J329" s="120" t="s">
        <v>119</v>
      </c>
      <c r="K329" s="120">
        <v>247</v>
      </c>
      <c r="L329" s="124">
        <v>0</v>
      </c>
      <c r="M329" s="124">
        <v>1.2528598638710723E+19</v>
      </c>
    </row>
    <row r="330" spans="3:13" ht="15" customHeight="1">
      <c r="C330" s="114" t="b">
        <v>0</v>
      </c>
      <c r="D330" s="115" t="s">
        <v>124</v>
      </c>
      <c r="E330" s="116" t="s">
        <v>118</v>
      </c>
      <c r="F330" s="116">
        <v>48.2</v>
      </c>
      <c r="G330" s="120">
        <v>14.3</v>
      </c>
      <c r="H330" s="120">
        <v>210</v>
      </c>
      <c r="I330" s="120">
        <v>4600</v>
      </c>
      <c r="J330" s="120" t="s">
        <v>121</v>
      </c>
      <c r="K330" s="120">
        <v>248</v>
      </c>
      <c r="L330" s="124">
        <v>0</v>
      </c>
      <c r="M330" s="124">
        <v>9.6816463715427287E+18</v>
      </c>
    </row>
    <row r="331" spans="3:13" ht="15" customHeight="1">
      <c r="C331" s="114" t="b">
        <v>0</v>
      </c>
      <c r="D331" s="115" t="s">
        <v>124</v>
      </c>
      <c r="E331" s="116" t="s">
        <v>118</v>
      </c>
      <c r="F331" s="116">
        <v>50</v>
      </c>
      <c r="G331" s="120">
        <v>15.3</v>
      </c>
      <c r="H331" s="120">
        <v>220</v>
      </c>
      <c r="I331" s="120">
        <v>5550</v>
      </c>
      <c r="J331" s="120" t="s">
        <v>119</v>
      </c>
      <c r="K331" s="120">
        <v>249</v>
      </c>
      <c r="L331" s="124">
        <v>0</v>
      </c>
      <c r="M331" s="124">
        <v>1.2113263564407767E+19</v>
      </c>
    </row>
    <row r="332" spans="3:13" ht="15" customHeight="1">
      <c r="C332" s="114" t="b">
        <v>0</v>
      </c>
      <c r="D332" s="115" t="s">
        <v>124</v>
      </c>
      <c r="E332" s="116" t="s">
        <v>118</v>
      </c>
      <c r="F332" s="116">
        <v>47.3</v>
      </c>
      <c r="G332" s="120">
        <v>15.3</v>
      </c>
      <c r="H332" s="120">
        <v>222</v>
      </c>
      <c r="I332" s="120">
        <v>5250</v>
      </c>
      <c r="J332" s="120" t="s">
        <v>119</v>
      </c>
      <c r="K332" s="120">
        <v>250</v>
      </c>
      <c r="L332" s="124">
        <v>0</v>
      </c>
      <c r="M332" s="124">
        <v>1.687794913186422E+19</v>
      </c>
    </row>
    <row r="333" spans="3:13" ht="15" customHeight="1">
      <c r="C333" s="114" t="b">
        <v>0</v>
      </c>
      <c r="D333" s="115" t="s">
        <v>124</v>
      </c>
      <c r="E333" s="116" t="s">
        <v>118</v>
      </c>
      <c r="F333" s="116">
        <v>42.8</v>
      </c>
      <c r="G333" s="120">
        <v>14.2</v>
      </c>
      <c r="H333" s="120">
        <v>209</v>
      </c>
      <c r="I333" s="120">
        <v>4700</v>
      </c>
      <c r="J333" s="120" t="s">
        <v>121</v>
      </c>
      <c r="K333" s="120">
        <v>251</v>
      </c>
      <c r="L333" s="124">
        <v>0</v>
      </c>
      <c r="M333" s="124">
        <v>7.2255225179497523E+17</v>
      </c>
    </row>
    <row r="334" spans="3:13" ht="15" customHeight="1">
      <c r="C334" s="114" t="b">
        <v>0</v>
      </c>
      <c r="D334" s="115" t="s">
        <v>124</v>
      </c>
      <c r="E334" s="116" t="s">
        <v>118</v>
      </c>
      <c r="F334" s="116">
        <v>45.1</v>
      </c>
      <c r="G334" s="120">
        <v>14.5</v>
      </c>
      <c r="H334" s="120">
        <v>207</v>
      </c>
      <c r="I334" s="120">
        <v>5050</v>
      </c>
      <c r="J334" s="120" t="s">
        <v>121</v>
      </c>
      <c r="K334" s="120">
        <v>252</v>
      </c>
      <c r="L334" s="124">
        <v>0</v>
      </c>
      <c r="M334" s="124">
        <v>1.0187208953878313E+19</v>
      </c>
    </row>
    <row r="335" spans="3:13" ht="15" customHeight="1">
      <c r="C335" s="114" t="b">
        <v>0</v>
      </c>
      <c r="D335" s="115" t="s">
        <v>124</v>
      </c>
      <c r="E335" s="116" t="s">
        <v>118</v>
      </c>
      <c r="F335" s="116">
        <v>59.6</v>
      </c>
      <c r="G335" s="120">
        <v>17</v>
      </c>
      <c r="H335" s="120">
        <v>230</v>
      </c>
      <c r="I335" s="120">
        <v>6050</v>
      </c>
      <c r="J335" s="120" t="s">
        <v>119</v>
      </c>
      <c r="K335" s="120">
        <v>253</v>
      </c>
      <c r="L335" s="124">
        <v>0</v>
      </c>
      <c r="M335" s="124">
        <v>1.6655676776521652E+19</v>
      </c>
    </row>
    <row r="336" spans="3:13" ht="15" customHeight="1">
      <c r="C336" s="114" t="b">
        <v>0</v>
      </c>
      <c r="D336" s="115" t="s">
        <v>124</v>
      </c>
      <c r="E336" s="116" t="s">
        <v>118</v>
      </c>
      <c r="F336" s="116">
        <v>49.1</v>
      </c>
      <c r="G336" s="120">
        <v>14.8</v>
      </c>
      <c r="H336" s="120">
        <v>220</v>
      </c>
      <c r="I336" s="120">
        <v>5150</v>
      </c>
      <c r="J336" s="120" t="s">
        <v>121</v>
      </c>
      <c r="K336" s="120">
        <v>254</v>
      </c>
      <c r="L336" s="124">
        <v>0</v>
      </c>
      <c r="M336" s="124">
        <v>7.369956463281664E+18</v>
      </c>
    </row>
    <row r="337" spans="3:13" ht="15" customHeight="1">
      <c r="C337" s="114" t="b">
        <v>0</v>
      </c>
      <c r="D337" s="115" t="s">
        <v>124</v>
      </c>
      <c r="E337" s="116" t="s">
        <v>118</v>
      </c>
      <c r="F337" s="116">
        <v>48.4</v>
      </c>
      <c r="G337" s="120">
        <v>16.3</v>
      </c>
      <c r="H337" s="120">
        <v>220</v>
      </c>
      <c r="I337" s="120">
        <v>5400</v>
      </c>
      <c r="J337" s="120" t="s">
        <v>119</v>
      </c>
      <c r="K337" s="120">
        <v>255</v>
      </c>
      <c r="L337" s="124">
        <v>0</v>
      </c>
      <c r="M337" s="124">
        <v>1.0592103120326459E+19</v>
      </c>
    </row>
    <row r="338" spans="3:13" ht="15" customHeight="1">
      <c r="C338" s="114" t="b">
        <v>0</v>
      </c>
      <c r="D338" s="115" t="s">
        <v>124</v>
      </c>
      <c r="E338" s="116" t="s">
        <v>118</v>
      </c>
      <c r="F338" s="116">
        <v>42.6</v>
      </c>
      <c r="G338" s="120">
        <v>13.7</v>
      </c>
      <c r="H338" s="120">
        <v>213</v>
      </c>
      <c r="I338" s="120">
        <v>4950</v>
      </c>
      <c r="J338" s="120" t="s">
        <v>121</v>
      </c>
      <c r="K338" s="120">
        <v>256</v>
      </c>
      <c r="L338" s="124">
        <v>0</v>
      </c>
      <c r="M338" s="124">
        <v>1.3799309281089812E+19</v>
      </c>
    </row>
    <row r="339" spans="3:13" ht="15" customHeight="1">
      <c r="C339" s="114" t="b">
        <v>0</v>
      </c>
      <c r="D339" s="115" t="s">
        <v>124</v>
      </c>
      <c r="E339" s="116" t="s">
        <v>118</v>
      </c>
      <c r="F339" s="116">
        <v>44.4</v>
      </c>
      <c r="G339" s="120">
        <v>17.3</v>
      </c>
      <c r="H339" s="120">
        <v>219</v>
      </c>
      <c r="I339" s="120">
        <v>5250</v>
      </c>
      <c r="J339" s="120" t="s">
        <v>119</v>
      </c>
      <c r="K339" s="120">
        <v>257</v>
      </c>
      <c r="L339" s="124">
        <v>0</v>
      </c>
      <c r="M339" s="124">
        <v>1.6313576508707492E+19</v>
      </c>
    </row>
    <row r="340" spans="3:13" ht="15" customHeight="1">
      <c r="C340" s="114" t="b">
        <v>0</v>
      </c>
      <c r="D340" s="115" t="s">
        <v>124</v>
      </c>
      <c r="E340" s="116" t="s">
        <v>118</v>
      </c>
      <c r="F340" s="116">
        <v>44</v>
      </c>
      <c r="G340" s="120">
        <v>13.6</v>
      </c>
      <c r="H340" s="120">
        <v>208</v>
      </c>
      <c r="I340" s="120">
        <v>4350</v>
      </c>
      <c r="J340" s="120" t="s">
        <v>121</v>
      </c>
      <c r="K340" s="120">
        <v>258</v>
      </c>
      <c r="L340" s="124">
        <v>0</v>
      </c>
      <c r="M340" s="124">
        <v>1.0010938391409867E+19</v>
      </c>
    </row>
    <row r="341" spans="3:13" ht="15" customHeight="1">
      <c r="C341" s="114" t="b">
        <v>0</v>
      </c>
      <c r="D341" s="115" t="s">
        <v>124</v>
      </c>
      <c r="E341" s="116" t="s">
        <v>118</v>
      </c>
      <c r="F341" s="116">
        <v>48.7</v>
      </c>
      <c r="G341" s="120">
        <v>15.7</v>
      </c>
      <c r="H341" s="120">
        <v>208</v>
      </c>
      <c r="I341" s="120">
        <v>5350</v>
      </c>
      <c r="J341" s="120" t="s">
        <v>119</v>
      </c>
      <c r="K341" s="120">
        <v>259</v>
      </c>
      <c r="L341" s="124">
        <v>0</v>
      </c>
      <c r="M341" s="124">
        <v>1.3845797108606394E+19</v>
      </c>
    </row>
    <row r="342" spans="3:13" ht="15" customHeight="1">
      <c r="C342" s="114" t="b">
        <v>0</v>
      </c>
      <c r="D342" s="115" t="s">
        <v>124</v>
      </c>
      <c r="E342" s="116" t="s">
        <v>118</v>
      </c>
      <c r="F342" s="116">
        <v>42.7</v>
      </c>
      <c r="G342" s="120">
        <v>13.7</v>
      </c>
      <c r="H342" s="120">
        <v>208</v>
      </c>
      <c r="I342" s="120">
        <v>3950</v>
      </c>
      <c r="J342" s="120" t="s">
        <v>121</v>
      </c>
      <c r="K342" s="120">
        <v>260</v>
      </c>
      <c r="L342" s="124">
        <v>0</v>
      </c>
      <c r="M342" s="124">
        <v>6.1222310045897595E+18</v>
      </c>
    </row>
    <row r="343" spans="3:13" ht="15" customHeight="1">
      <c r="C343" s="114" t="b">
        <v>0</v>
      </c>
      <c r="D343" s="115" t="s">
        <v>124</v>
      </c>
      <c r="E343" s="116" t="s">
        <v>118</v>
      </c>
      <c r="F343" s="116">
        <v>49.6</v>
      </c>
      <c r="G343" s="120">
        <v>16</v>
      </c>
      <c r="H343" s="120">
        <v>225</v>
      </c>
      <c r="I343" s="120">
        <v>5700</v>
      </c>
      <c r="J343" s="120" t="s">
        <v>119</v>
      </c>
      <c r="K343" s="120">
        <v>261</v>
      </c>
      <c r="L343" s="124">
        <v>0</v>
      </c>
      <c r="M343" s="124">
        <v>2.9274299517956096E+18</v>
      </c>
    </row>
    <row r="344" spans="3:13" ht="15" customHeight="1">
      <c r="C344" s="114" t="b">
        <v>0</v>
      </c>
      <c r="D344" s="115" t="s">
        <v>124</v>
      </c>
      <c r="E344" s="116" t="s">
        <v>118</v>
      </c>
      <c r="F344" s="116">
        <v>45.3</v>
      </c>
      <c r="G344" s="120">
        <v>13.7</v>
      </c>
      <c r="H344" s="120">
        <v>210</v>
      </c>
      <c r="I344" s="120">
        <v>4300</v>
      </c>
      <c r="J344" s="120" t="s">
        <v>121</v>
      </c>
      <c r="K344" s="120">
        <v>262</v>
      </c>
      <c r="L344" s="124">
        <v>0</v>
      </c>
      <c r="M344" s="124">
        <v>4.5541119996660204E+18</v>
      </c>
    </row>
    <row r="345" spans="3:13" ht="15" customHeight="1">
      <c r="C345" s="114" t="b">
        <v>0</v>
      </c>
      <c r="D345" s="115" t="s">
        <v>124</v>
      </c>
      <c r="E345" s="116" t="s">
        <v>118</v>
      </c>
      <c r="F345" s="116">
        <v>49.6</v>
      </c>
      <c r="G345" s="120">
        <v>15</v>
      </c>
      <c r="H345" s="120">
        <v>216</v>
      </c>
      <c r="I345" s="120">
        <v>4750</v>
      </c>
      <c r="J345" s="120" t="s">
        <v>119</v>
      </c>
      <c r="K345" s="120">
        <v>263</v>
      </c>
      <c r="L345" s="124">
        <v>0</v>
      </c>
      <c r="M345" s="124">
        <v>4.420585650062869E+18</v>
      </c>
    </row>
    <row r="346" spans="3:13" ht="15" customHeight="1">
      <c r="C346" s="114" t="b">
        <v>0</v>
      </c>
      <c r="D346" s="115" t="s">
        <v>124</v>
      </c>
      <c r="E346" s="116" t="s">
        <v>118</v>
      </c>
      <c r="F346" s="116">
        <v>50.5</v>
      </c>
      <c r="G346" s="120">
        <v>15.9</v>
      </c>
      <c r="H346" s="120">
        <v>222</v>
      </c>
      <c r="I346" s="120">
        <v>5550</v>
      </c>
      <c r="J346" s="120" t="s">
        <v>119</v>
      </c>
      <c r="K346" s="120">
        <v>264</v>
      </c>
      <c r="L346" s="124">
        <v>0</v>
      </c>
      <c r="M346" s="124">
        <v>1.3408830341301293E+17</v>
      </c>
    </row>
    <row r="347" spans="3:13" ht="15" customHeight="1">
      <c r="C347" s="114" t="b">
        <v>0</v>
      </c>
      <c r="D347" s="115" t="s">
        <v>124</v>
      </c>
      <c r="E347" s="116" t="s">
        <v>118</v>
      </c>
      <c r="F347" s="116">
        <v>43.6</v>
      </c>
      <c r="G347" s="120">
        <v>13.9</v>
      </c>
      <c r="H347" s="120">
        <v>217</v>
      </c>
      <c r="I347" s="120">
        <v>4900</v>
      </c>
      <c r="J347" s="120" t="s">
        <v>121</v>
      </c>
      <c r="K347" s="120">
        <v>265</v>
      </c>
      <c r="L347" s="124">
        <v>0</v>
      </c>
      <c r="M347" s="124">
        <v>1.6573013787615236E+19</v>
      </c>
    </row>
    <row r="348" spans="3:13" ht="15" customHeight="1">
      <c r="C348" s="114" t="b">
        <v>0</v>
      </c>
      <c r="D348" s="115" t="s">
        <v>124</v>
      </c>
      <c r="E348" s="116" t="s">
        <v>118</v>
      </c>
      <c r="F348" s="116">
        <v>45.5</v>
      </c>
      <c r="G348" s="120">
        <v>13.9</v>
      </c>
      <c r="H348" s="120">
        <v>210</v>
      </c>
      <c r="I348" s="120">
        <v>4200</v>
      </c>
      <c r="J348" s="120" t="s">
        <v>121</v>
      </c>
      <c r="K348" s="120">
        <v>266</v>
      </c>
      <c r="L348" s="124">
        <v>0</v>
      </c>
      <c r="M348" s="124">
        <v>6.3766751282590833E+18</v>
      </c>
    </row>
    <row r="349" spans="3:13" ht="15" customHeight="1">
      <c r="C349" s="114" t="b">
        <v>0</v>
      </c>
      <c r="D349" s="115" t="s">
        <v>124</v>
      </c>
      <c r="E349" s="116" t="s">
        <v>118</v>
      </c>
      <c r="F349" s="116">
        <v>50.5</v>
      </c>
      <c r="G349" s="120">
        <v>15.9</v>
      </c>
      <c r="H349" s="120">
        <v>225</v>
      </c>
      <c r="I349" s="120">
        <v>5400</v>
      </c>
      <c r="J349" s="120" t="s">
        <v>119</v>
      </c>
      <c r="K349" s="120">
        <v>267</v>
      </c>
      <c r="L349" s="124">
        <v>0</v>
      </c>
      <c r="M349" s="124">
        <v>1.3525814929829186E+19</v>
      </c>
    </row>
    <row r="350" spans="3:13" ht="15" customHeight="1">
      <c r="C350" s="114" t="b">
        <v>0</v>
      </c>
      <c r="D350" s="115" t="s">
        <v>124</v>
      </c>
      <c r="E350" s="116" t="s">
        <v>118</v>
      </c>
      <c r="F350" s="116">
        <v>44.9</v>
      </c>
      <c r="G350" s="120">
        <v>13.3</v>
      </c>
      <c r="H350" s="120">
        <v>213</v>
      </c>
      <c r="I350" s="120">
        <v>5100</v>
      </c>
      <c r="J350" s="120" t="s">
        <v>121</v>
      </c>
      <c r="K350" s="120">
        <v>268</v>
      </c>
      <c r="L350" s="124">
        <v>0</v>
      </c>
      <c r="M350" s="124">
        <v>1.3615097983502393E+19</v>
      </c>
    </row>
    <row r="351" spans="3:13" ht="15" customHeight="1">
      <c r="C351" s="114" t="b">
        <v>0</v>
      </c>
      <c r="D351" s="115" t="s">
        <v>124</v>
      </c>
      <c r="E351" s="116" t="s">
        <v>118</v>
      </c>
      <c r="F351" s="116">
        <v>45.2</v>
      </c>
      <c r="G351" s="120">
        <v>15.8</v>
      </c>
      <c r="H351" s="120">
        <v>215</v>
      </c>
      <c r="I351" s="120">
        <v>5300</v>
      </c>
      <c r="J351" s="120" t="s">
        <v>119</v>
      </c>
      <c r="K351" s="120">
        <v>269</v>
      </c>
      <c r="L351" s="124">
        <v>0</v>
      </c>
      <c r="M351" s="124">
        <v>1.4157607133749934E+19</v>
      </c>
    </row>
    <row r="352" spans="3:13" ht="15" customHeight="1">
      <c r="C352" s="114" t="b">
        <v>0</v>
      </c>
      <c r="D352" s="115" t="s">
        <v>124</v>
      </c>
      <c r="E352" s="116" t="s">
        <v>118</v>
      </c>
      <c r="F352" s="116">
        <v>46.6</v>
      </c>
      <c r="G352" s="120">
        <v>14.2</v>
      </c>
      <c r="H352" s="120">
        <v>210</v>
      </c>
      <c r="I352" s="120">
        <v>4850</v>
      </c>
      <c r="J352" s="120" t="s">
        <v>121</v>
      </c>
      <c r="K352" s="120">
        <v>270</v>
      </c>
      <c r="L352" s="124">
        <v>0</v>
      </c>
      <c r="M352" s="124">
        <v>2.4387745464351811E+18</v>
      </c>
    </row>
    <row r="353" spans="3:13" ht="15" customHeight="1">
      <c r="C353" s="114" t="b">
        <v>0</v>
      </c>
      <c r="D353" s="115" t="s">
        <v>124</v>
      </c>
      <c r="E353" s="116" t="s">
        <v>118</v>
      </c>
      <c r="F353" s="116">
        <v>48.5</v>
      </c>
      <c r="G353" s="120">
        <v>14.1</v>
      </c>
      <c r="H353" s="120">
        <v>220</v>
      </c>
      <c r="I353" s="120">
        <v>5300</v>
      </c>
      <c r="J353" s="120" t="s">
        <v>119</v>
      </c>
      <c r="K353" s="120">
        <v>271</v>
      </c>
      <c r="L353" s="124">
        <v>0</v>
      </c>
      <c r="M353" s="124">
        <v>4.0691046511286584E+18</v>
      </c>
    </row>
    <row r="354" spans="3:13" ht="15" customHeight="1">
      <c r="C354" s="114" t="b">
        <v>0</v>
      </c>
      <c r="D354" s="115" t="s">
        <v>124</v>
      </c>
      <c r="E354" s="116" t="s">
        <v>118</v>
      </c>
      <c r="F354" s="116">
        <v>45.1</v>
      </c>
      <c r="G354" s="120">
        <v>14.4</v>
      </c>
      <c r="H354" s="120">
        <v>210</v>
      </c>
      <c r="I354" s="120">
        <v>4400</v>
      </c>
      <c r="J354" s="120" t="s">
        <v>121</v>
      </c>
      <c r="K354" s="120">
        <v>272</v>
      </c>
      <c r="L354" s="124">
        <v>0</v>
      </c>
      <c r="M354" s="124">
        <v>1.7973648454014099E+19</v>
      </c>
    </row>
    <row r="355" spans="3:13" ht="15" customHeight="1">
      <c r="C355" s="114" t="b">
        <v>0</v>
      </c>
      <c r="D355" s="115" t="s">
        <v>124</v>
      </c>
      <c r="E355" s="116" t="s">
        <v>118</v>
      </c>
      <c r="F355" s="116">
        <v>50.1</v>
      </c>
      <c r="G355" s="120">
        <v>15</v>
      </c>
      <c r="H355" s="120">
        <v>225</v>
      </c>
      <c r="I355" s="120">
        <v>5000</v>
      </c>
      <c r="J355" s="120" t="s">
        <v>119</v>
      </c>
      <c r="K355" s="120">
        <v>273</v>
      </c>
      <c r="L355" s="124">
        <v>0</v>
      </c>
      <c r="M355" s="124">
        <v>1.427495107464467E+19</v>
      </c>
    </row>
    <row r="356" spans="3:13" ht="15" customHeight="1">
      <c r="C356" s="114" t="b">
        <v>0</v>
      </c>
      <c r="D356" s="115" t="s">
        <v>124</v>
      </c>
      <c r="E356" s="116" t="s">
        <v>118</v>
      </c>
      <c r="F356" s="116">
        <v>46.5</v>
      </c>
      <c r="G356" s="120">
        <v>14.4</v>
      </c>
      <c r="H356" s="120">
        <v>217</v>
      </c>
      <c r="I356" s="120">
        <v>4900</v>
      </c>
      <c r="J356" s="120" t="s">
        <v>121</v>
      </c>
      <c r="K356" s="120">
        <v>274</v>
      </c>
      <c r="L356" s="124">
        <v>0</v>
      </c>
      <c r="M356" s="124">
        <v>5.0590615208810383E+18</v>
      </c>
    </row>
    <row r="357" spans="3:13" ht="15" customHeight="1">
      <c r="C357" s="114" t="b">
        <v>0</v>
      </c>
      <c r="D357" s="115" t="s">
        <v>124</v>
      </c>
      <c r="E357" s="116" t="s">
        <v>118</v>
      </c>
      <c r="F357" s="116">
        <v>45</v>
      </c>
      <c r="G357" s="120">
        <v>15.4</v>
      </c>
      <c r="H357" s="120">
        <v>220</v>
      </c>
      <c r="I357" s="120">
        <v>5050</v>
      </c>
      <c r="J357" s="120" t="s">
        <v>119</v>
      </c>
      <c r="K357" s="120">
        <v>275</v>
      </c>
      <c r="L357" s="124">
        <v>0</v>
      </c>
      <c r="M357" s="124">
        <v>1.8357973596692984E+18</v>
      </c>
    </row>
    <row r="358" spans="3:13" ht="15" customHeight="1">
      <c r="C358" s="114" t="b">
        <v>0</v>
      </c>
      <c r="D358" s="115" t="s">
        <v>124</v>
      </c>
      <c r="E358" s="116" t="s">
        <v>118</v>
      </c>
      <c r="F358" s="116">
        <v>43.8</v>
      </c>
      <c r="G358" s="120">
        <v>13.9</v>
      </c>
      <c r="H358" s="120">
        <v>208</v>
      </c>
      <c r="I358" s="120">
        <v>4300</v>
      </c>
      <c r="J358" s="120" t="s">
        <v>121</v>
      </c>
      <c r="K358" s="120">
        <v>276</v>
      </c>
      <c r="L358" s="124">
        <v>0</v>
      </c>
      <c r="M358" s="124">
        <v>5.6607458297058246E+17</v>
      </c>
    </row>
    <row r="359" spans="3:13" ht="15" customHeight="1">
      <c r="C359" s="114" t="b">
        <v>0</v>
      </c>
      <c r="D359" s="115" t="s">
        <v>124</v>
      </c>
      <c r="E359" s="116" t="s">
        <v>118</v>
      </c>
      <c r="F359" s="116">
        <v>45.5</v>
      </c>
      <c r="G359" s="120">
        <v>15</v>
      </c>
      <c r="H359" s="120">
        <v>220</v>
      </c>
      <c r="I359" s="120">
        <v>5000</v>
      </c>
      <c r="J359" s="120" t="s">
        <v>119</v>
      </c>
      <c r="K359" s="120">
        <v>277</v>
      </c>
      <c r="L359" s="124">
        <v>0</v>
      </c>
      <c r="M359" s="124">
        <v>1.976585427564225E+18</v>
      </c>
    </row>
    <row r="360" spans="3:13" ht="15" customHeight="1">
      <c r="C360" s="114" t="b">
        <v>0</v>
      </c>
      <c r="D360" s="115" t="s">
        <v>124</v>
      </c>
      <c r="E360" s="116" t="s">
        <v>118</v>
      </c>
      <c r="F360" s="116">
        <v>43.2</v>
      </c>
      <c r="G360" s="120">
        <v>14.5</v>
      </c>
      <c r="H360" s="120">
        <v>208</v>
      </c>
      <c r="I360" s="120">
        <v>4450</v>
      </c>
      <c r="J360" s="120" t="s">
        <v>121</v>
      </c>
      <c r="K360" s="120">
        <v>278</v>
      </c>
      <c r="L360" s="124">
        <v>0</v>
      </c>
      <c r="M360" s="124">
        <v>1.6604721053291874E+19</v>
      </c>
    </row>
    <row r="361" spans="3:13" ht="15" customHeight="1">
      <c r="C361" s="114" t="b">
        <v>0</v>
      </c>
      <c r="D361" s="115" t="s">
        <v>124</v>
      </c>
      <c r="E361" s="116" t="s">
        <v>118</v>
      </c>
      <c r="F361" s="116">
        <v>50.4</v>
      </c>
      <c r="G361" s="120">
        <v>15.3</v>
      </c>
      <c r="H361" s="120">
        <v>224</v>
      </c>
      <c r="I361" s="120">
        <v>5550</v>
      </c>
      <c r="J361" s="120" t="s">
        <v>119</v>
      </c>
      <c r="K361" s="120">
        <v>279</v>
      </c>
      <c r="L361" s="124">
        <v>0</v>
      </c>
      <c r="M361" s="124">
        <v>1.3764815806475522E+19</v>
      </c>
    </row>
    <row r="362" spans="3:13" ht="15" customHeight="1">
      <c r="C362" s="114" t="b">
        <v>0</v>
      </c>
      <c r="D362" s="115" t="s">
        <v>124</v>
      </c>
      <c r="E362" s="116" t="s">
        <v>118</v>
      </c>
      <c r="F362" s="116">
        <v>45.3</v>
      </c>
      <c r="G362" s="120">
        <v>13.8</v>
      </c>
      <c r="H362" s="120">
        <v>208</v>
      </c>
      <c r="I362" s="120">
        <v>4200</v>
      </c>
      <c r="J362" s="120" t="s">
        <v>121</v>
      </c>
      <c r="K362" s="120">
        <v>280</v>
      </c>
      <c r="L362" s="124">
        <v>0</v>
      </c>
      <c r="M362" s="124">
        <v>1.7952872505289724E+19</v>
      </c>
    </row>
    <row r="363" spans="3:13" ht="15" customHeight="1">
      <c r="C363" s="114" t="b">
        <v>0</v>
      </c>
      <c r="D363" s="115" t="s">
        <v>124</v>
      </c>
      <c r="E363" s="116" t="s">
        <v>118</v>
      </c>
      <c r="F363" s="116">
        <v>46.2</v>
      </c>
      <c r="G363" s="120">
        <v>14.9</v>
      </c>
      <c r="H363" s="120">
        <v>221</v>
      </c>
      <c r="I363" s="120">
        <v>5300</v>
      </c>
      <c r="J363" s="120" t="s">
        <v>119</v>
      </c>
      <c r="K363" s="120">
        <v>281</v>
      </c>
      <c r="L363" s="124">
        <v>0</v>
      </c>
      <c r="M363" s="124">
        <v>1.7610785834468768E+19</v>
      </c>
    </row>
    <row r="364" spans="3:13" ht="15" customHeight="1">
      <c r="C364" s="114" t="b">
        <v>0</v>
      </c>
      <c r="D364" s="115" t="s">
        <v>124</v>
      </c>
      <c r="E364" s="116" t="s">
        <v>118</v>
      </c>
      <c r="F364" s="116">
        <v>45.7</v>
      </c>
      <c r="G364" s="120">
        <v>13.9</v>
      </c>
      <c r="H364" s="120">
        <v>214</v>
      </c>
      <c r="I364" s="120">
        <v>4400</v>
      </c>
      <c r="J364" s="120" t="s">
        <v>121</v>
      </c>
      <c r="K364" s="120">
        <v>282</v>
      </c>
      <c r="L364" s="124">
        <v>0</v>
      </c>
      <c r="M364" s="124">
        <v>4.7639371060764723E+18</v>
      </c>
    </row>
    <row r="365" spans="3:13" ht="15" customHeight="1">
      <c r="C365" s="114" t="b">
        <v>0</v>
      </c>
      <c r="D365" s="115" t="s">
        <v>124</v>
      </c>
      <c r="E365" s="116" t="s">
        <v>118</v>
      </c>
      <c r="F365" s="116">
        <v>54.3</v>
      </c>
      <c r="G365" s="120">
        <v>15.7</v>
      </c>
      <c r="H365" s="120">
        <v>231</v>
      </c>
      <c r="I365" s="120">
        <v>5650</v>
      </c>
      <c r="J365" s="120" t="s">
        <v>119</v>
      </c>
      <c r="K365" s="120">
        <v>283</v>
      </c>
      <c r="L365" s="124">
        <v>0</v>
      </c>
      <c r="M365" s="124">
        <v>1.7267789660374022E+19</v>
      </c>
    </row>
    <row r="366" spans="3:13" ht="15" customHeight="1">
      <c r="C366" s="114" t="b">
        <v>0</v>
      </c>
      <c r="D366" s="115" t="s">
        <v>124</v>
      </c>
      <c r="E366" s="116" t="s">
        <v>118</v>
      </c>
      <c r="F366" s="116">
        <v>45.8</v>
      </c>
      <c r="G366" s="120">
        <v>14.2</v>
      </c>
      <c r="H366" s="120">
        <v>219</v>
      </c>
      <c r="I366" s="120">
        <v>4700</v>
      </c>
      <c r="J366" s="120" t="s">
        <v>121</v>
      </c>
      <c r="K366" s="120">
        <v>284</v>
      </c>
      <c r="L366" s="124">
        <v>0</v>
      </c>
      <c r="M366" s="124">
        <v>6.7036136412228526E+18</v>
      </c>
    </row>
    <row r="367" spans="3:13" ht="15" customHeight="1">
      <c r="C367" s="114" t="b">
        <v>0</v>
      </c>
      <c r="D367" s="115" t="s">
        <v>124</v>
      </c>
      <c r="E367" s="116" t="s">
        <v>118</v>
      </c>
      <c r="F367" s="116">
        <v>49.8</v>
      </c>
      <c r="G367" s="120">
        <v>16.8</v>
      </c>
      <c r="H367" s="120">
        <v>230</v>
      </c>
      <c r="I367" s="120">
        <v>5700</v>
      </c>
      <c r="J367" s="120" t="s">
        <v>119</v>
      </c>
      <c r="K367" s="120">
        <v>285</v>
      </c>
      <c r="L367" s="124">
        <v>0</v>
      </c>
      <c r="M367" s="124">
        <v>1.0883766793325781E+19</v>
      </c>
    </row>
    <row r="368" spans="3:13" ht="15" customHeight="1">
      <c r="C368" s="114" t="b">
        <v>0</v>
      </c>
      <c r="D368" s="115" t="s">
        <v>124</v>
      </c>
      <c r="E368" s="116" t="s">
        <v>118</v>
      </c>
      <c r="F368" s="116">
        <v>46.2</v>
      </c>
      <c r="G368" s="120">
        <v>14.4</v>
      </c>
      <c r="H368" s="120">
        <v>214</v>
      </c>
      <c r="I368" s="120">
        <v>4650</v>
      </c>
      <c r="J368" s="120"/>
      <c r="K368" s="120">
        <v>286</v>
      </c>
      <c r="L368" s="124">
        <v>1</v>
      </c>
      <c r="M368" s="124">
        <v>5.4674980416777402E+17</v>
      </c>
    </row>
    <row r="369" spans="3:13" ht="15" customHeight="1">
      <c r="C369" s="114" t="b">
        <v>0</v>
      </c>
      <c r="D369" s="115" t="s">
        <v>124</v>
      </c>
      <c r="E369" s="116" t="s">
        <v>118</v>
      </c>
      <c r="F369" s="116">
        <v>49.5</v>
      </c>
      <c r="G369" s="120">
        <v>16.2</v>
      </c>
      <c r="H369" s="120">
        <v>229</v>
      </c>
      <c r="I369" s="120">
        <v>5800</v>
      </c>
      <c r="J369" s="120" t="s">
        <v>119</v>
      </c>
      <c r="K369" s="120">
        <v>287</v>
      </c>
      <c r="L369" s="124">
        <v>0</v>
      </c>
      <c r="M369" s="124">
        <v>7.1765309314187387E+18</v>
      </c>
    </row>
    <row r="370" spans="3:13" ht="15" customHeight="1">
      <c r="C370" s="114" t="b">
        <v>0</v>
      </c>
      <c r="D370" s="115" t="s">
        <v>124</v>
      </c>
      <c r="E370" s="116" t="s">
        <v>118</v>
      </c>
      <c r="F370" s="116">
        <v>43.5</v>
      </c>
      <c r="G370" s="120">
        <v>14.2</v>
      </c>
      <c r="H370" s="120">
        <v>220</v>
      </c>
      <c r="I370" s="120">
        <v>4700</v>
      </c>
      <c r="J370" s="120" t="s">
        <v>121</v>
      </c>
      <c r="K370" s="120">
        <v>288</v>
      </c>
      <c r="L370" s="124">
        <v>0</v>
      </c>
      <c r="M370" s="124">
        <v>6.1647907918610575E+18</v>
      </c>
    </row>
    <row r="371" spans="3:13" ht="15" customHeight="1">
      <c r="C371" s="114" t="b">
        <v>0</v>
      </c>
      <c r="D371" s="115" t="s">
        <v>124</v>
      </c>
      <c r="E371" s="116" t="s">
        <v>118</v>
      </c>
      <c r="F371" s="116">
        <v>50.7</v>
      </c>
      <c r="G371" s="120">
        <v>15</v>
      </c>
      <c r="H371" s="120">
        <v>223</v>
      </c>
      <c r="I371" s="120">
        <v>5550</v>
      </c>
      <c r="J371" s="120" t="s">
        <v>119</v>
      </c>
      <c r="K371" s="120">
        <v>289</v>
      </c>
      <c r="L371" s="124">
        <v>0</v>
      </c>
      <c r="M371" s="124">
        <v>9.9822962935231939E+18</v>
      </c>
    </row>
    <row r="372" spans="3:13" ht="15" customHeight="1">
      <c r="C372" s="114" t="b">
        <v>0</v>
      </c>
      <c r="D372" s="115" t="s">
        <v>124</v>
      </c>
      <c r="E372" s="116" t="s">
        <v>118</v>
      </c>
      <c r="F372" s="116">
        <v>47.7</v>
      </c>
      <c r="G372" s="120">
        <v>15</v>
      </c>
      <c r="H372" s="120">
        <v>216</v>
      </c>
      <c r="I372" s="120">
        <v>4750</v>
      </c>
      <c r="J372" s="120" t="s">
        <v>121</v>
      </c>
      <c r="K372" s="120">
        <v>290</v>
      </c>
      <c r="L372" s="124">
        <v>0</v>
      </c>
      <c r="M372" s="124">
        <v>5.9840707547077663E+18</v>
      </c>
    </row>
    <row r="373" spans="3:13" ht="15" customHeight="1">
      <c r="C373" s="114" t="b">
        <v>0</v>
      </c>
      <c r="D373" s="115" t="s">
        <v>124</v>
      </c>
      <c r="E373" s="116" t="s">
        <v>118</v>
      </c>
      <c r="F373" s="116">
        <v>46.4</v>
      </c>
      <c r="G373" s="120">
        <v>15.6</v>
      </c>
      <c r="H373" s="120">
        <v>221</v>
      </c>
      <c r="I373" s="120">
        <v>5000</v>
      </c>
      <c r="J373" s="120" t="s">
        <v>119</v>
      </c>
      <c r="K373" s="120">
        <v>291</v>
      </c>
      <c r="L373" s="124">
        <v>0</v>
      </c>
      <c r="M373" s="124">
        <v>3.7356931399417892E+18</v>
      </c>
    </row>
    <row r="374" spans="3:13" ht="15" customHeight="1">
      <c r="C374" s="114" t="b">
        <v>0</v>
      </c>
      <c r="D374" s="115" t="s">
        <v>124</v>
      </c>
      <c r="E374" s="116" t="s">
        <v>118</v>
      </c>
      <c r="F374" s="116">
        <v>48.2</v>
      </c>
      <c r="G374" s="120">
        <v>15.6</v>
      </c>
      <c r="H374" s="120">
        <v>221</v>
      </c>
      <c r="I374" s="120">
        <v>5100</v>
      </c>
      <c r="J374" s="120" t="s">
        <v>119</v>
      </c>
      <c r="K374" s="120">
        <v>292</v>
      </c>
      <c r="L374" s="124">
        <v>0</v>
      </c>
      <c r="M374" s="124">
        <v>1.0822250386953595E+18</v>
      </c>
    </row>
    <row r="375" spans="3:13" ht="15" customHeight="1">
      <c r="C375" s="114" t="b">
        <v>0</v>
      </c>
      <c r="D375" s="115" t="s">
        <v>124</v>
      </c>
      <c r="E375" s="116" t="s">
        <v>118</v>
      </c>
      <c r="F375" s="116">
        <v>46.5</v>
      </c>
      <c r="G375" s="120">
        <v>14.8</v>
      </c>
      <c r="H375" s="120">
        <v>217</v>
      </c>
      <c r="I375" s="120">
        <v>5200</v>
      </c>
      <c r="J375" s="120" t="s">
        <v>121</v>
      </c>
      <c r="K375" s="120">
        <v>293</v>
      </c>
      <c r="L375" s="124">
        <v>0</v>
      </c>
      <c r="M375" s="124">
        <v>1.4566123993586352E+19</v>
      </c>
    </row>
    <row r="376" spans="3:13" ht="15" customHeight="1">
      <c r="C376" s="114" t="b">
        <v>0</v>
      </c>
      <c r="D376" s="115" t="s">
        <v>124</v>
      </c>
      <c r="E376" s="116" t="s">
        <v>118</v>
      </c>
      <c r="F376" s="116">
        <v>46.4</v>
      </c>
      <c r="G376" s="120">
        <v>15</v>
      </c>
      <c r="H376" s="120">
        <v>216</v>
      </c>
      <c r="I376" s="120">
        <v>4700</v>
      </c>
      <c r="J376" s="120" t="s">
        <v>121</v>
      </c>
      <c r="K376" s="120">
        <v>294</v>
      </c>
      <c r="L376" s="124">
        <v>0</v>
      </c>
      <c r="M376" s="124">
        <v>1.5464629955535831E+19</v>
      </c>
    </row>
    <row r="377" spans="3:13" ht="15" customHeight="1">
      <c r="C377" s="114" t="b">
        <v>0</v>
      </c>
      <c r="D377" s="115" t="s">
        <v>124</v>
      </c>
      <c r="E377" s="116" t="s">
        <v>118</v>
      </c>
      <c r="F377" s="116">
        <v>48.6</v>
      </c>
      <c r="G377" s="120">
        <v>16</v>
      </c>
      <c r="H377" s="120">
        <v>230</v>
      </c>
      <c r="I377" s="120">
        <v>5800</v>
      </c>
      <c r="J377" s="120" t="s">
        <v>119</v>
      </c>
      <c r="K377" s="120">
        <v>295</v>
      </c>
      <c r="L377" s="124">
        <v>0</v>
      </c>
      <c r="M377" s="124">
        <v>3.4614467595378381E+18</v>
      </c>
    </row>
    <row r="378" spans="3:13" ht="15" customHeight="1">
      <c r="C378" s="114" t="b">
        <v>0</v>
      </c>
      <c r="D378" s="115" t="s">
        <v>124</v>
      </c>
      <c r="E378" s="116" t="s">
        <v>118</v>
      </c>
      <c r="F378" s="116">
        <v>47.5</v>
      </c>
      <c r="G378" s="120">
        <v>14.2</v>
      </c>
      <c r="H378" s="120">
        <v>209</v>
      </c>
      <c r="I378" s="120">
        <v>4600</v>
      </c>
      <c r="J378" s="120" t="s">
        <v>121</v>
      </c>
      <c r="K378" s="120">
        <v>296</v>
      </c>
      <c r="L378" s="124">
        <v>0</v>
      </c>
      <c r="M378" s="124">
        <v>1.7183197672960537E+19</v>
      </c>
    </row>
    <row r="379" spans="3:13" ht="15" customHeight="1">
      <c r="C379" s="114" t="b">
        <v>0</v>
      </c>
      <c r="D379" s="115" t="s">
        <v>124</v>
      </c>
      <c r="E379" s="116" t="s">
        <v>118</v>
      </c>
      <c r="F379" s="116">
        <v>51.1</v>
      </c>
      <c r="G379" s="120">
        <v>16.3</v>
      </c>
      <c r="H379" s="120">
        <v>220</v>
      </c>
      <c r="I379" s="120">
        <v>6000</v>
      </c>
      <c r="J379" s="120" t="s">
        <v>119</v>
      </c>
      <c r="K379" s="120">
        <v>297</v>
      </c>
      <c r="L379" s="124">
        <v>0</v>
      </c>
      <c r="M379" s="124">
        <v>1.1963744150997881E+19</v>
      </c>
    </row>
    <row r="380" spans="3:13" ht="15" customHeight="1">
      <c r="C380" s="114" t="b">
        <v>0</v>
      </c>
      <c r="D380" s="115" t="s">
        <v>124</v>
      </c>
      <c r="E380" s="116" t="s">
        <v>118</v>
      </c>
      <c r="F380" s="116">
        <v>45.2</v>
      </c>
      <c r="G380" s="120">
        <v>13.8</v>
      </c>
      <c r="H380" s="120">
        <v>215</v>
      </c>
      <c r="I380" s="120">
        <v>4750</v>
      </c>
      <c r="J380" s="120" t="s">
        <v>121</v>
      </c>
      <c r="K380" s="120">
        <v>298</v>
      </c>
      <c r="L380" s="124">
        <v>0</v>
      </c>
      <c r="M380" s="124">
        <v>1.6334976541784474E+19</v>
      </c>
    </row>
    <row r="381" spans="3:13" ht="15" customHeight="1">
      <c r="C381" s="114" t="b">
        <v>0</v>
      </c>
      <c r="D381" s="115" t="s">
        <v>124</v>
      </c>
      <c r="E381" s="116" t="s">
        <v>118</v>
      </c>
      <c r="F381" s="116">
        <v>45.2</v>
      </c>
      <c r="G381" s="120">
        <v>16.399999999999999</v>
      </c>
      <c r="H381" s="120">
        <v>223</v>
      </c>
      <c r="I381" s="120">
        <v>5950</v>
      </c>
      <c r="J381" s="120" t="s">
        <v>119</v>
      </c>
      <c r="K381" s="120">
        <v>299</v>
      </c>
      <c r="L381" s="124">
        <v>0</v>
      </c>
      <c r="M381" s="124">
        <v>9.5794813708477112E+18</v>
      </c>
    </row>
    <row r="382" spans="3:13" ht="15" customHeight="1">
      <c r="C382" s="114" t="b">
        <v>0</v>
      </c>
      <c r="D382" s="115" t="s">
        <v>124</v>
      </c>
      <c r="E382" s="116" t="s">
        <v>118</v>
      </c>
      <c r="F382" s="116">
        <v>49.1</v>
      </c>
      <c r="G382" s="120">
        <v>14.5</v>
      </c>
      <c r="H382" s="120">
        <v>212</v>
      </c>
      <c r="I382" s="120">
        <v>4625</v>
      </c>
      <c r="J382" s="120" t="s">
        <v>121</v>
      </c>
      <c r="K382" s="120">
        <v>300</v>
      </c>
      <c r="L382" s="124">
        <v>0</v>
      </c>
      <c r="M382" s="124">
        <v>1.6046277454492404E+19</v>
      </c>
    </row>
    <row r="383" spans="3:13" ht="15" customHeight="1">
      <c r="C383" s="114" t="b">
        <v>0</v>
      </c>
      <c r="D383" s="115" t="s">
        <v>124</v>
      </c>
      <c r="E383" s="116" t="s">
        <v>118</v>
      </c>
      <c r="F383" s="116">
        <v>52.5</v>
      </c>
      <c r="G383" s="120">
        <v>15.6</v>
      </c>
      <c r="H383" s="120">
        <v>221</v>
      </c>
      <c r="I383" s="120">
        <v>5450</v>
      </c>
      <c r="J383" s="120" t="s">
        <v>119</v>
      </c>
      <c r="K383" s="120">
        <v>301</v>
      </c>
      <c r="L383" s="124">
        <v>0</v>
      </c>
      <c r="M383" s="124">
        <v>1.165695091561687E+19</v>
      </c>
    </row>
    <row r="384" spans="3:13" ht="15" customHeight="1">
      <c r="C384" s="114" t="b">
        <v>0</v>
      </c>
      <c r="D384" s="115" t="s">
        <v>124</v>
      </c>
      <c r="E384" s="116" t="s">
        <v>118</v>
      </c>
      <c r="F384" s="116">
        <v>47.4</v>
      </c>
      <c r="G384" s="120">
        <v>14.6</v>
      </c>
      <c r="H384" s="120">
        <v>212</v>
      </c>
      <c r="I384" s="120">
        <v>4725</v>
      </c>
      <c r="J384" s="120" t="s">
        <v>121</v>
      </c>
      <c r="K384" s="120">
        <v>302</v>
      </c>
      <c r="L384" s="124">
        <v>0</v>
      </c>
      <c r="M384" s="124">
        <v>7.7849929957167165E+18</v>
      </c>
    </row>
    <row r="385" spans="3:13" ht="15" customHeight="1">
      <c r="C385" s="114" t="b">
        <v>0</v>
      </c>
      <c r="D385" s="115" t="s">
        <v>124</v>
      </c>
      <c r="E385" s="116" t="s">
        <v>118</v>
      </c>
      <c r="F385" s="116">
        <v>50</v>
      </c>
      <c r="G385" s="120">
        <v>15.9</v>
      </c>
      <c r="H385" s="120">
        <v>224</v>
      </c>
      <c r="I385" s="120">
        <v>5350</v>
      </c>
      <c r="J385" s="120" t="s">
        <v>119</v>
      </c>
      <c r="K385" s="120">
        <v>303</v>
      </c>
      <c r="L385" s="124">
        <v>0</v>
      </c>
      <c r="M385" s="124">
        <v>5.5544405999380275E+18</v>
      </c>
    </row>
    <row r="386" spans="3:13" ht="15" customHeight="1">
      <c r="C386" s="114" t="b">
        <v>0</v>
      </c>
      <c r="D386" s="115" t="s">
        <v>124</v>
      </c>
      <c r="E386" s="116" t="s">
        <v>118</v>
      </c>
      <c r="F386" s="116">
        <v>44.9</v>
      </c>
      <c r="G386" s="120">
        <v>13.8</v>
      </c>
      <c r="H386" s="120">
        <v>212</v>
      </c>
      <c r="I386" s="120">
        <v>4750</v>
      </c>
      <c r="J386" s="120" t="s">
        <v>121</v>
      </c>
      <c r="K386" s="120">
        <v>304</v>
      </c>
      <c r="L386" s="124">
        <v>0</v>
      </c>
      <c r="M386" s="124">
        <v>1.4571945270079113E+19</v>
      </c>
    </row>
    <row r="387" spans="3:13" ht="15" customHeight="1">
      <c r="C387" s="114" t="b">
        <v>0</v>
      </c>
      <c r="D387" s="115" t="s">
        <v>124</v>
      </c>
      <c r="E387" s="116" t="s">
        <v>118</v>
      </c>
      <c r="F387" s="116">
        <v>50.8</v>
      </c>
      <c r="G387" s="120">
        <v>17.3</v>
      </c>
      <c r="H387" s="120">
        <v>228</v>
      </c>
      <c r="I387" s="120">
        <v>5600</v>
      </c>
      <c r="J387" s="120" t="s">
        <v>119</v>
      </c>
      <c r="K387" s="120">
        <v>305</v>
      </c>
      <c r="L387" s="124">
        <v>0</v>
      </c>
      <c r="M387" s="124">
        <v>2.3895391872257111E+18</v>
      </c>
    </row>
    <row r="388" spans="3:13" ht="15" customHeight="1">
      <c r="C388" s="114" t="b">
        <v>0</v>
      </c>
      <c r="D388" s="115" t="s">
        <v>124</v>
      </c>
      <c r="E388" s="116" t="s">
        <v>118</v>
      </c>
      <c r="F388" s="116">
        <v>43.4</v>
      </c>
      <c r="G388" s="120">
        <v>14.4</v>
      </c>
      <c r="H388" s="120">
        <v>218</v>
      </c>
      <c r="I388" s="120">
        <v>4600</v>
      </c>
      <c r="J388" s="120" t="s">
        <v>121</v>
      </c>
      <c r="K388" s="120">
        <v>306</v>
      </c>
      <c r="L388" s="124">
        <v>0</v>
      </c>
      <c r="M388" s="124">
        <v>7.8675644014082693E+18</v>
      </c>
    </row>
    <row r="389" spans="3:13" ht="15" customHeight="1">
      <c r="C389" s="114" t="b">
        <v>0</v>
      </c>
      <c r="D389" s="115" t="s">
        <v>124</v>
      </c>
      <c r="E389" s="116" t="s">
        <v>118</v>
      </c>
      <c r="F389" s="116">
        <v>51.3</v>
      </c>
      <c r="G389" s="120">
        <v>14.2</v>
      </c>
      <c r="H389" s="120">
        <v>218</v>
      </c>
      <c r="I389" s="120">
        <v>5300</v>
      </c>
      <c r="J389" s="120" t="s">
        <v>119</v>
      </c>
      <c r="K389" s="120">
        <v>307</v>
      </c>
      <c r="L389" s="124">
        <v>0</v>
      </c>
      <c r="M389" s="124">
        <v>1.2528366215597432E+18</v>
      </c>
    </row>
    <row r="390" spans="3:13" ht="15" customHeight="1">
      <c r="C390" s="114" t="b">
        <v>0</v>
      </c>
      <c r="D390" s="115" t="s">
        <v>124</v>
      </c>
      <c r="E390" s="116" t="s">
        <v>118</v>
      </c>
      <c r="F390" s="116">
        <v>47.5</v>
      </c>
      <c r="G390" s="120">
        <v>14</v>
      </c>
      <c r="H390" s="120">
        <v>212</v>
      </c>
      <c r="I390" s="120">
        <v>4875</v>
      </c>
      <c r="J390" s="120" t="s">
        <v>121</v>
      </c>
      <c r="K390" s="120">
        <v>308</v>
      </c>
      <c r="L390" s="124">
        <v>0</v>
      </c>
      <c r="M390" s="124">
        <v>1.7419721954508446E+19</v>
      </c>
    </row>
    <row r="391" spans="3:13" ht="15" customHeight="1">
      <c r="C391" s="114" t="b">
        <v>0</v>
      </c>
      <c r="D391" s="115" t="s">
        <v>124</v>
      </c>
      <c r="E391" s="116" t="s">
        <v>118</v>
      </c>
      <c r="F391" s="116">
        <v>52.1</v>
      </c>
      <c r="G391" s="120">
        <v>17</v>
      </c>
      <c r="H391" s="120">
        <v>230</v>
      </c>
      <c r="I391" s="120">
        <v>5550</v>
      </c>
      <c r="J391" s="120" t="s">
        <v>119</v>
      </c>
      <c r="K391" s="120">
        <v>309</v>
      </c>
      <c r="L391" s="124">
        <v>0</v>
      </c>
      <c r="M391" s="124">
        <v>3.7718470004774426E+18</v>
      </c>
    </row>
    <row r="392" spans="3:13" ht="15" customHeight="1">
      <c r="C392" s="114" t="b">
        <v>0</v>
      </c>
      <c r="D392" s="115" t="s">
        <v>124</v>
      </c>
      <c r="E392" s="116" t="s">
        <v>118</v>
      </c>
      <c r="F392" s="116">
        <v>47.5</v>
      </c>
      <c r="G392" s="120">
        <v>15</v>
      </c>
      <c r="H392" s="120">
        <v>218</v>
      </c>
      <c r="I392" s="120">
        <v>4950</v>
      </c>
      <c r="J392" s="120" t="s">
        <v>121</v>
      </c>
      <c r="K392" s="120">
        <v>310</v>
      </c>
      <c r="L392" s="124">
        <v>0</v>
      </c>
      <c r="M392" s="124">
        <v>1.7740250652892355E+19</v>
      </c>
    </row>
    <row r="393" spans="3:13" ht="15" customHeight="1">
      <c r="C393" s="114" t="b">
        <v>0</v>
      </c>
      <c r="D393" s="115" t="s">
        <v>124</v>
      </c>
      <c r="E393" s="116" t="s">
        <v>118</v>
      </c>
      <c r="F393" s="116">
        <v>52.2</v>
      </c>
      <c r="G393" s="120">
        <v>17.100000000000001</v>
      </c>
      <c r="H393" s="120">
        <v>228</v>
      </c>
      <c r="I393" s="120">
        <v>5400</v>
      </c>
      <c r="J393" s="120" t="s">
        <v>119</v>
      </c>
      <c r="K393" s="120">
        <v>311</v>
      </c>
      <c r="L393" s="124">
        <v>0</v>
      </c>
      <c r="M393" s="124">
        <v>1.6695643600458592E+19</v>
      </c>
    </row>
    <row r="394" spans="3:13" ht="15" customHeight="1">
      <c r="C394" s="114" t="b">
        <v>0</v>
      </c>
      <c r="D394" s="115" t="s">
        <v>124</v>
      </c>
      <c r="E394" s="116" t="s">
        <v>118</v>
      </c>
      <c r="F394" s="116">
        <v>45.5</v>
      </c>
      <c r="G394" s="120">
        <v>14.5</v>
      </c>
      <c r="H394" s="120">
        <v>212</v>
      </c>
      <c r="I394" s="120">
        <v>4750</v>
      </c>
      <c r="J394" s="120" t="s">
        <v>121</v>
      </c>
      <c r="K394" s="120">
        <v>312</v>
      </c>
      <c r="L394" s="124">
        <v>0</v>
      </c>
      <c r="M394" s="124">
        <v>1.7345091096791144E+19</v>
      </c>
    </row>
    <row r="395" spans="3:13" ht="15" customHeight="1">
      <c r="C395" s="114" t="b">
        <v>0</v>
      </c>
      <c r="D395" s="115" t="s">
        <v>124</v>
      </c>
      <c r="E395" s="116" t="s">
        <v>118</v>
      </c>
      <c r="F395" s="116">
        <v>49.5</v>
      </c>
      <c r="G395" s="120">
        <v>16.100000000000001</v>
      </c>
      <c r="H395" s="120">
        <v>224</v>
      </c>
      <c r="I395" s="120">
        <v>5650</v>
      </c>
      <c r="J395" s="120" t="s">
        <v>119</v>
      </c>
      <c r="K395" s="120">
        <v>313</v>
      </c>
      <c r="L395" s="124">
        <v>0</v>
      </c>
      <c r="M395" s="124">
        <v>4.608707751837845E+18</v>
      </c>
    </row>
    <row r="396" spans="3:13" ht="15" customHeight="1">
      <c r="C396" s="114" t="b">
        <v>0</v>
      </c>
      <c r="D396" s="115" t="s">
        <v>124</v>
      </c>
      <c r="E396" s="116" t="s">
        <v>118</v>
      </c>
      <c r="F396" s="116">
        <v>44.5</v>
      </c>
      <c r="G396" s="120">
        <v>14.7</v>
      </c>
      <c r="H396" s="120">
        <v>214</v>
      </c>
      <c r="I396" s="120">
        <v>4850</v>
      </c>
      <c r="J396" s="120" t="s">
        <v>121</v>
      </c>
      <c r="K396" s="120">
        <v>314</v>
      </c>
      <c r="L396" s="124">
        <v>0</v>
      </c>
      <c r="M396" s="124">
        <v>5.3144674970431631E+18</v>
      </c>
    </row>
    <row r="397" spans="3:13" ht="15" customHeight="1">
      <c r="C397" s="114" t="b">
        <v>0</v>
      </c>
      <c r="D397" s="115" t="s">
        <v>124</v>
      </c>
      <c r="E397" s="116" t="s">
        <v>118</v>
      </c>
      <c r="F397" s="116">
        <v>50.8</v>
      </c>
      <c r="G397" s="120">
        <v>15.7</v>
      </c>
      <c r="H397" s="120">
        <v>226</v>
      </c>
      <c r="I397" s="120">
        <v>5200</v>
      </c>
      <c r="J397" s="120" t="s">
        <v>119</v>
      </c>
      <c r="K397" s="120">
        <v>315</v>
      </c>
      <c r="L397" s="124">
        <v>0</v>
      </c>
      <c r="M397" s="124">
        <v>3.3727498772532337E+18</v>
      </c>
    </row>
    <row r="398" spans="3:13" ht="15" customHeight="1">
      <c r="C398" s="114" t="b">
        <v>0</v>
      </c>
      <c r="D398" s="115" t="s">
        <v>124</v>
      </c>
      <c r="E398" s="116" t="s">
        <v>118</v>
      </c>
      <c r="F398" s="116">
        <v>49.4</v>
      </c>
      <c r="G398" s="120">
        <v>15.8</v>
      </c>
      <c r="H398" s="120">
        <v>216</v>
      </c>
      <c r="I398" s="120">
        <v>4925</v>
      </c>
      <c r="J398" s="120" t="s">
        <v>119</v>
      </c>
      <c r="K398" s="120">
        <v>316</v>
      </c>
      <c r="L398" s="124">
        <v>0</v>
      </c>
      <c r="M398" s="124">
        <v>9.2014766734372332E+18</v>
      </c>
    </row>
    <row r="399" spans="3:13" ht="15" customHeight="1">
      <c r="C399" s="114" t="b">
        <v>0</v>
      </c>
      <c r="D399" s="115" t="s">
        <v>124</v>
      </c>
      <c r="E399" s="116" t="s">
        <v>118</v>
      </c>
      <c r="F399" s="116">
        <v>46.9</v>
      </c>
      <c r="G399" s="120">
        <v>14.6</v>
      </c>
      <c r="H399" s="120">
        <v>222</v>
      </c>
      <c r="I399" s="120">
        <v>4875</v>
      </c>
      <c r="J399" s="120" t="s">
        <v>121</v>
      </c>
      <c r="K399" s="120">
        <v>317</v>
      </c>
      <c r="L399" s="124">
        <v>0</v>
      </c>
      <c r="M399" s="124">
        <v>1.7503995919819276E+19</v>
      </c>
    </row>
    <row r="400" spans="3:13" ht="15" customHeight="1">
      <c r="C400" s="114" t="b">
        <v>0</v>
      </c>
      <c r="D400" s="115" t="s">
        <v>124</v>
      </c>
      <c r="E400" s="116" t="s">
        <v>118</v>
      </c>
      <c r="F400" s="116">
        <v>48.4</v>
      </c>
      <c r="G400" s="120">
        <v>14.4</v>
      </c>
      <c r="H400" s="120">
        <v>203</v>
      </c>
      <c r="I400" s="120">
        <v>4625</v>
      </c>
      <c r="J400" s="120" t="s">
        <v>121</v>
      </c>
      <c r="K400" s="120">
        <v>318</v>
      </c>
      <c r="L400" s="124">
        <v>0</v>
      </c>
      <c r="M400" s="124">
        <v>1.7844474984788265E+19</v>
      </c>
    </row>
    <row r="401" spans="3:13" ht="15" customHeight="1">
      <c r="C401" s="114" t="b">
        <v>0</v>
      </c>
      <c r="D401" s="115" t="s">
        <v>124</v>
      </c>
      <c r="E401" s="116" t="s">
        <v>118</v>
      </c>
      <c r="F401" s="116">
        <v>51.1</v>
      </c>
      <c r="G401" s="120">
        <v>16.5</v>
      </c>
      <c r="H401" s="120">
        <v>225</v>
      </c>
      <c r="I401" s="120">
        <v>5250</v>
      </c>
      <c r="J401" s="120" t="s">
        <v>119</v>
      </c>
      <c r="K401" s="120">
        <v>319</v>
      </c>
      <c r="L401" s="124">
        <v>0</v>
      </c>
      <c r="M401" s="124">
        <v>1.7591933199276906E+19</v>
      </c>
    </row>
    <row r="402" spans="3:13" ht="15" customHeight="1">
      <c r="C402" s="114" t="b">
        <v>0</v>
      </c>
      <c r="D402" s="115" t="s">
        <v>124</v>
      </c>
      <c r="E402" s="116" t="s">
        <v>118</v>
      </c>
      <c r="F402" s="116">
        <v>48.5</v>
      </c>
      <c r="G402" s="120">
        <v>15</v>
      </c>
      <c r="H402" s="120">
        <v>219</v>
      </c>
      <c r="I402" s="120">
        <v>4850</v>
      </c>
      <c r="J402" s="120" t="s">
        <v>121</v>
      </c>
      <c r="K402" s="120">
        <v>320</v>
      </c>
      <c r="L402" s="124">
        <v>0</v>
      </c>
      <c r="M402" s="124">
        <v>9.777664041893206E+18</v>
      </c>
    </row>
    <row r="403" spans="3:13" ht="15" customHeight="1">
      <c r="C403" s="114" t="b">
        <v>0</v>
      </c>
      <c r="D403" s="115" t="s">
        <v>124</v>
      </c>
      <c r="E403" s="116" t="s">
        <v>118</v>
      </c>
      <c r="F403" s="116">
        <v>55.9</v>
      </c>
      <c r="G403" s="120">
        <v>17</v>
      </c>
      <c r="H403" s="120">
        <v>228</v>
      </c>
      <c r="I403" s="120">
        <v>5600</v>
      </c>
      <c r="J403" s="120" t="s">
        <v>119</v>
      </c>
      <c r="K403" s="120">
        <v>321</v>
      </c>
      <c r="L403" s="124">
        <v>0</v>
      </c>
      <c r="M403" s="124">
        <v>9.8070288688203284E+18</v>
      </c>
    </row>
    <row r="404" spans="3:13" ht="15" customHeight="1">
      <c r="C404" s="114" t="b">
        <v>0</v>
      </c>
      <c r="D404" s="115" t="s">
        <v>124</v>
      </c>
      <c r="E404" s="116" t="s">
        <v>118</v>
      </c>
      <c r="F404" s="116">
        <v>47.2</v>
      </c>
      <c r="G404" s="120">
        <v>15.5</v>
      </c>
      <c r="H404" s="120">
        <v>215</v>
      </c>
      <c r="I404" s="120">
        <v>4975</v>
      </c>
      <c r="J404" s="120" t="s">
        <v>121</v>
      </c>
      <c r="K404" s="120">
        <v>322</v>
      </c>
      <c r="L404" s="124">
        <v>0</v>
      </c>
      <c r="M404" s="124">
        <v>3.3521444234370698E+18</v>
      </c>
    </row>
    <row r="405" spans="3:13" ht="15" customHeight="1">
      <c r="C405" s="114" t="b">
        <v>0</v>
      </c>
      <c r="D405" s="115" t="s">
        <v>124</v>
      </c>
      <c r="E405" s="116" t="s">
        <v>118</v>
      </c>
      <c r="F405" s="116">
        <v>49.1</v>
      </c>
      <c r="G405" s="120">
        <v>15</v>
      </c>
      <c r="H405" s="120">
        <v>228</v>
      </c>
      <c r="I405" s="120">
        <v>5500</v>
      </c>
      <c r="J405" s="120" t="s">
        <v>119</v>
      </c>
      <c r="K405" s="120">
        <v>323</v>
      </c>
      <c r="L405" s="124">
        <v>0</v>
      </c>
      <c r="M405" s="124">
        <v>2.2825712410387619E+17</v>
      </c>
    </row>
    <row r="406" spans="3:13" ht="15" customHeight="1">
      <c r="C406" s="114" t="b">
        <v>0</v>
      </c>
      <c r="D406" s="115" t="s">
        <v>124</v>
      </c>
      <c r="E406" s="116" t="s">
        <v>118</v>
      </c>
      <c r="F406" s="116">
        <v>47.3</v>
      </c>
      <c r="G406" s="120">
        <v>13.8</v>
      </c>
      <c r="H406" s="120">
        <v>216</v>
      </c>
      <c r="I406" s="120">
        <v>4725</v>
      </c>
      <c r="J406" s="120"/>
      <c r="K406" s="120">
        <v>324</v>
      </c>
      <c r="L406" s="124">
        <v>1</v>
      </c>
      <c r="M406" s="124">
        <v>1.7054571626899941E+19</v>
      </c>
    </row>
    <row r="407" spans="3:13" ht="15" customHeight="1">
      <c r="C407" s="114" t="b">
        <v>0</v>
      </c>
      <c r="D407" s="115" t="s">
        <v>124</v>
      </c>
      <c r="E407" s="116" t="s">
        <v>118</v>
      </c>
      <c r="F407" s="116">
        <v>46.8</v>
      </c>
      <c r="G407" s="120">
        <v>16.100000000000001</v>
      </c>
      <c r="H407" s="120">
        <v>215</v>
      </c>
      <c r="I407" s="120">
        <v>5500</v>
      </c>
      <c r="J407" s="120" t="s">
        <v>119</v>
      </c>
      <c r="K407" s="120">
        <v>325</v>
      </c>
      <c r="L407" s="124">
        <v>0</v>
      </c>
      <c r="M407" s="124">
        <v>1.262009210779784E+19</v>
      </c>
    </row>
    <row r="408" spans="3:13" ht="15" customHeight="1">
      <c r="C408" s="114" t="b">
        <v>0</v>
      </c>
      <c r="D408" s="115" t="s">
        <v>124</v>
      </c>
      <c r="E408" s="116" t="s">
        <v>118</v>
      </c>
      <c r="F408" s="116">
        <v>41.7</v>
      </c>
      <c r="G408" s="120">
        <v>14.7</v>
      </c>
      <c r="H408" s="120">
        <v>210</v>
      </c>
      <c r="I408" s="120">
        <v>4700</v>
      </c>
      <c r="J408" s="120" t="s">
        <v>121</v>
      </c>
      <c r="K408" s="120">
        <v>326</v>
      </c>
      <c r="L408" s="124">
        <v>0</v>
      </c>
      <c r="M408" s="124">
        <v>8.5080095127924777E+18</v>
      </c>
    </row>
    <row r="409" spans="3:13" ht="15" customHeight="1">
      <c r="C409" s="114" t="b">
        <v>0</v>
      </c>
      <c r="D409" s="115" t="s">
        <v>124</v>
      </c>
      <c r="E409" s="116" t="s">
        <v>118</v>
      </c>
      <c r="F409" s="116">
        <v>53.4</v>
      </c>
      <c r="G409" s="120">
        <v>15.8</v>
      </c>
      <c r="H409" s="120">
        <v>219</v>
      </c>
      <c r="I409" s="120">
        <v>5500</v>
      </c>
      <c r="J409" s="120" t="s">
        <v>119</v>
      </c>
      <c r="K409" s="120">
        <v>327</v>
      </c>
      <c r="L409" s="124">
        <v>0</v>
      </c>
      <c r="M409" s="124">
        <v>3.8115671234397164E+18</v>
      </c>
    </row>
    <row r="410" spans="3:13" ht="15" customHeight="1">
      <c r="C410" s="114" t="b">
        <v>0</v>
      </c>
      <c r="D410" s="115" t="s">
        <v>124</v>
      </c>
      <c r="E410" s="116" t="s">
        <v>118</v>
      </c>
      <c r="F410" s="116">
        <v>43.3</v>
      </c>
      <c r="G410" s="120">
        <v>14</v>
      </c>
      <c r="H410" s="120">
        <v>208</v>
      </c>
      <c r="I410" s="120">
        <v>4575</v>
      </c>
      <c r="J410" s="120" t="s">
        <v>121</v>
      </c>
      <c r="K410" s="120">
        <v>328</v>
      </c>
      <c r="L410" s="124">
        <v>0</v>
      </c>
      <c r="M410" s="124">
        <v>2.5965565442995579E+18</v>
      </c>
    </row>
    <row r="411" spans="3:13" ht="15" customHeight="1">
      <c r="C411" s="114" t="b">
        <v>0</v>
      </c>
      <c r="D411" s="115" t="s">
        <v>124</v>
      </c>
      <c r="E411" s="116" t="s">
        <v>118</v>
      </c>
      <c r="F411" s="116">
        <v>48.1</v>
      </c>
      <c r="G411" s="120">
        <v>15.1</v>
      </c>
      <c r="H411" s="120">
        <v>209</v>
      </c>
      <c r="I411" s="120">
        <v>5500</v>
      </c>
      <c r="J411" s="120" t="s">
        <v>119</v>
      </c>
      <c r="K411" s="120">
        <v>329</v>
      </c>
      <c r="L411" s="124">
        <v>0</v>
      </c>
      <c r="M411" s="124">
        <v>6.0250730111289836E+18</v>
      </c>
    </row>
    <row r="412" spans="3:13" ht="15" customHeight="1">
      <c r="C412" s="114" t="b">
        <v>0</v>
      </c>
      <c r="D412" s="115" t="s">
        <v>124</v>
      </c>
      <c r="E412" s="116" t="s">
        <v>118</v>
      </c>
      <c r="F412" s="116">
        <v>50.5</v>
      </c>
      <c r="G412" s="120">
        <v>15.2</v>
      </c>
      <c r="H412" s="120">
        <v>216</v>
      </c>
      <c r="I412" s="120">
        <v>5000</v>
      </c>
      <c r="J412" s="120" t="s">
        <v>121</v>
      </c>
      <c r="K412" s="120">
        <v>330</v>
      </c>
      <c r="L412" s="124">
        <v>0</v>
      </c>
      <c r="M412" s="124">
        <v>6.8742205491176202E+18</v>
      </c>
    </row>
    <row r="413" spans="3:13" ht="15" customHeight="1">
      <c r="C413" s="114" t="b">
        <v>0</v>
      </c>
      <c r="D413" s="115" t="s">
        <v>124</v>
      </c>
      <c r="E413" s="116" t="s">
        <v>118</v>
      </c>
      <c r="F413" s="116">
        <v>49.8</v>
      </c>
      <c r="G413" s="120">
        <v>15.9</v>
      </c>
      <c r="H413" s="120">
        <v>229</v>
      </c>
      <c r="I413" s="120">
        <v>5950</v>
      </c>
      <c r="J413" s="120" t="s">
        <v>119</v>
      </c>
      <c r="K413" s="120">
        <v>331</v>
      </c>
      <c r="L413" s="124">
        <v>0</v>
      </c>
      <c r="M413" s="124">
        <v>1.7474193360494685E+17</v>
      </c>
    </row>
    <row r="414" spans="3:13" ht="15" customHeight="1">
      <c r="C414" s="114" t="b">
        <v>0</v>
      </c>
      <c r="D414" s="115" t="s">
        <v>124</v>
      </c>
      <c r="E414" s="116" t="s">
        <v>118</v>
      </c>
      <c r="F414" s="116">
        <v>43.5</v>
      </c>
      <c r="G414" s="120">
        <v>15.2</v>
      </c>
      <c r="H414" s="120">
        <v>213</v>
      </c>
      <c r="I414" s="120">
        <v>4650</v>
      </c>
      <c r="J414" s="120" t="s">
        <v>121</v>
      </c>
      <c r="K414" s="120">
        <v>332</v>
      </c>
      <c r="L414" s="124">
        <v>0</v>
      </c>
      <c r="M414" s="124">
        <v>1.6303174320451527E+19</v>
      </c>
    </row>
    <row r="415" spans="3:13" ht="15" customHeight="1">
      <c r="C415" s="114" t="b">
        <v>0</v>
      </c>
      <c r="D415" s="115" t="s">
        <v>124</v>
      </c>
      <c r="E415" s="116" t="s">
        <v>118</v>
      </c>
      <c r="F415" s="116">
        <v>51.5</v>
      </c>
      <c r="G415" s="120">
        <v>16.3</v>
      </c>
      <c r="H415" s="120">
        <v>230</v>
      </c>
      <c r="I415" s="120">
        <v>5500</v>
      </c>
      <c r="J415" s="120" t="s">
        <v>119</v>
      </c>
      <c r="K415" s="120">
        <v>333</v>
      </c>
      <c r="L415" s="124">
        <v>0</v>
      </c>
      <c r="M415" s="124">
        <v>1.2668602179726918E+19</v>
      </c>
    </row>
    <row r="416" spans="3:13" ht="15" customHeight="1">
      <c r="C416" s="114" t="b">
        <v>0</v>
      </c>
      <c r="D416" s="115" t="s">
        <v>124</v>
      </c>
      <c r="E416" s="116" t="s">
        <v>118</v>
      </c>
      <c r="F416" s="116">
        <v>46.2</v>
      </c>
      <c r="G416" s="120">
        <v>14.1</v>
      </c>
      <c r="H416" s="120">
        <v>217</v>
      </c>
      <c r="I416" s="120">
        <v>4375</v>
      </c>
      <c r="J416" s="120" t="s">
        <v>121</v>
      </c>
      <c r="K416" s="120">
        <v>334</v>
      </c>
      <c r="L416" s="124">
        <v>0</v>
      </c>
      <c r="M416" s="124">
        <v>9.6694202952190689E+18</v>
      </c>
    </row>
    <row r="417" spans="3:13" ht="15" customHeight="1">
      <c r="C417" s="114" t="b">
        <v>0</v>
      </c>
      <c r="D417" s="115" t="s">
        <v>124</v>
      </c>
      <c r="E417" s="116" t="s">
        <v>118</v>
      </c>
      <c r="F417" s="116">
        <v>55.1</v>
      </c>
      <c r="G417" s="120">
        <v>16</v>
      </c>
      <c r="H417" s="120">
        <v>230</v>
      </c>
      <c r="I417" s="120">
        <v>5850</v>
      </c>
      <c r="J417" s="120" t="s">
        <v>119</v>
      </c>
      <c r="K417" s="120">
        <v>335</v>
      </c>
      <c r="L417" s="124">
        <v>0</v>
      </c>
      <c r="M417" s="124">
        <v>1.5578201435189051E+18</v>
      </c>
    </row>
    <row r="418" spans="3:13" ht="15" customHeight="1">
      <c r="C418" s="114" t="b">
        <v>0</v>
      </c>
      <c r="D418" s="115" t="s">
        <v>124</v>
      </c>
      <c r="E418" s="116" t="s">
        <v>118</v>
      </c>
      <c r="F418" s="116">
        <v>44.5</v>
      </c>
      <c r="G418" s="120">
        <v>15.7</v>
      </c>
      <c r="H418" s="120">
        <v>217</v>
      </c>
      <c r="I418" s="120">
        <v>4875</v>
      </c>
      <c r="J418" s="120"/>
      <c r="K418" s="120">
        <v>336</v>
      </c>
      <c r="L418" s="124">
        <v>1</v>
      </c>
      <c r="M418" s="124">
        <v>9.3865734698821919E+18</v>
      </c>
    </row>
    <row r="419" spans="3:13" ht="15" customHeight="1">
      <c r="C419" s="114" t="b">
        <v>0</v>
      </c>
      <c r="D419" s="115" t="s">
        <v>124</v>
      </c>
      <c r="E419" s="116" t="s">
        <v>118</v>
      </c>
      <c r="F419" s="116">
        <v>48.8</v>
      </c>
      <c r="G419" s="120">
        <v>16.2</v>
      </c>
      <c r="H419" s="120">
        <v>222</v>
      </c>
      <c r="I419" s="120">
        <v>6000</v>
      </c>
      <c r="J419" s="120" t="s">
        <v>119</v>
      </c>
      <c r="K419" s="120">
        <v>337</v>
      </c>
      <c r="L419" s="124">
        <v>0</v>
      </c>
      <c r="M419" s="124">
        <v>1.5994077005735066E+19</v>
      </c>
    </row>
    <row r="420" spans="3:13" ht="15" customHeight="1">
      <c r="C420" s="114" t="b">
        <v>0</v>
      </c>
      <c r="D420" s="115" t="s">
        <v>124</v>
      </c>
      <c r="E420" s="116" t="s">
        <v>118</v>
      </c>
      <c r="F420" s="116">
        <v>47.2</v>
      </c>
      <c r="G420" s="120">
        <v>13.7</v>
      </c>
      <c r="H420" s="120">
        <v>214</v>
      </c>
      <c r="I420" s="120">
        <v>4925</v>
      </c>
      <c r="J420" s="120" t="s">
        <v>121</v>
      </c>
      <c r="K420" s="120">
        <v>338</v>
      </c>
      <c r="L420" s="124">
        <v>0</v>
      </c>
      <c r="M420" s="124">
        <v>1.2610023459260553E+19</v>
      </c>
    </row>
    <row r="421" spans="3:13" ht="15" customHeight="1">
      <c r="C421" s="114" t="b">
        <v>0</v>
      </c>
      <c r="D421" s="115" t="s">
        <v>124</v>
      </c>
      <c r="E421" s="116" t="s">
        <v>118</v>
      </c>
      <c r="F421" s="116"/>
      <c r="G421" s="120"/>
      <c r="H421" s="120"/>
      <c r="I421" s="120"/>
      <c r="J421" s="120"/>
      <c r="K421" s="120">
        <v>339</v>
      </c>
      <c r="L421" s="124">
        <v>1</v>
      </c>
      <c r="M421" s="124">
        <v>4.4862108604658893E+18</v>
      </c>
    </row>
    <row r="422" spans="3:13" ht="15" customHeight="1">
      <c r="C422" s="114" t="b">
        <v>0</v>
      </c>
      <c r="D422" s="115" t="s">
        <v>124</v>
      </c>
      <c r="E422" s="116" t="s">
        <v>118</v>
      </c>
      <c r="F422" s="116">
        <v>46.8</v>
      </c>
      <c r="G422" s="120">
        <v>14.3</v>
      </c>
      <c r="H422" s="120">
        <v>215</v>
      </c>
      <c r="I422" s="120">
        <v>4850</v>
      </c>
      <c r="J422" s="120" t="s">
        <v>121</v>
      </c>
      <c r="K422" s="120">
        <v>340</v>
      </c>
      <c r="L422" s="124">
        <v>0</v>
      </c>
      <c r="M422" s="124">
        <v>5.8183227082967808E+18</v>
      </c>
    </row>
    <row r="423" spans="3:13" ht="15" customHeight="1">
      <c r="C423" s="114" t="b">
        <v>0</v>
      </c>
      <c r="D423" s="115" t="s">
        <v>124</v>
      </c>
      <c r="E423" s="116" t="s">
        <v>118</v>
      </c>
      <c r="F423" s="116">
        <v>50.4</v>
      </c>
      <c r="G423" s="120">
        <v>15.7</v>
      </c>
      <c r="H423" s="120">
        <v>222</v>
      </c>
      <c r="I423" s="120">
        <v>5750</v>
      </c>
      <c r="J423" s="120" t="s">
        <v>119</v>
      </c>
      <c r="K423" s="120">
        <v>341</v>
      </c>
      <c r="L423" s="124">
        <v>0</v>
      </c>
      <c r="M423" s="124">
        <v>3.5467824983574881E+18</v>
      </c>
    </row>
    <row r="424" spans="3:13" ht="15" customHeight="1">
      <c r="C424" s="114" t="b">
        <v>0</v>
      </c>
      <c r="D424" s="115" t="s">
        <v>124</v>
      </c>
      <c r="E424" s="116" t="s">
        <v>118</v>
      </c>
      <c r="F424" s="116">
        <v>45.2</v>
      </c>
      <c r="G424" s="120">
        <v>14.8</v>
      </c>
      <c r="H424" s="120">
        <v>212</v>
      </c>
      <c r="I424" s="120">
        <v>5200</v>
      </c>
      <c r="J424" s="120" t="s">
        <v>121</v>
      </c>
      <c r="K424" s="120">
        <v>342</v>
      </c>
      <c r="L424" s="124">
        <v>0</v>
      </c>
      <c r="M424" s="124">
        <v>6.556599410505854E+18</v>
      </c>
    </row>
    <row r="425" spans="3:13" ht="15" customHeight="1">
      <c r="C425" s="117" t="b">
        <v>0</v>
      </c>
      <c r="D425" s="118" t="s">
        <v>124</v>
      </c>
      <c r="E425" s="119" t="s">
        <v>118</v>
      </c>
      <c r="F425" s="119">
        <v>49.9</v>
      </c>
      <c r="G425" s="120">
        <v>16.100000000000001</v>
      </c>
      <c r="H425" s="120">
        <v>213</v>
      </c>
      <c r="I425" s="120">
        <v>5400</v>
      </c>
      <c r="J425" s="120" t="s">
        <v>119</v>
      </c>
      <c r="K425" s="120">
        <v>343</v>
      </c>
      <c r="L425" s="124">
        <v>0</v>
      </c>
      <c r="M425" s="124">
        <v>1.1296502639693181E+19</v>
      </c>
    </row>
  </sheetData>
  <mergeCells count="1">
    <mergeCell ref="D9:E9"/>
  </mergeCells>
  <phoneticPr fontId="24" type="noConversion"/>
  <conditionalFormatting sqref="D25:F32 D38:F42 D48:F56">
    <cfRule type="cellIs" dxfId="55" priority="26" operator="equal">
      <formula>0</formula>
    </cfRule>
  </conditionalFormatting>
  <conditionalFormatting sqref="C82:C425">
    <cfRule type="cellIs" dxfId="54" priority="25" operator="notEqual">
      <formula>FALSE</formula>
    </cfRule>
  </conditionalFormatting>
  <conditionalFormatting sqref="D19:K19">
    <cfRule type="cellIs" dxfId="53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2" priority="20"/>
  </conditionalFormatting>
  <conditionalFormatting sqref="D17:K17">
    <cfRule type="cellIs" dxfId="51" priority="18" operator="notEqual">
      <formula>"Definition"</formula>
    </cfRule>
  </conditionalFormatting>
  <conditionalFormatting sqref="D60:F67">
    <cfRule type="cellIs" dxfId="50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9" priority="4" operator="notEqual">
      <formula>"Dataset Description"</formula>
    </cfRule>
  </conditionalFormatting>
  <conditionalFormatting sqref="G25:K32 G38:K42 G48:K56">
    <cfRule type="cellIs" dxfId="41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A6EAA-A456-44CF-94C5-D1FDED131E1B}">
  <sheetPr codeName="Sheet3">
    <tabColor rgb="FF1A1A1A"/>
  </sheetPr>
  <dimension ref="A1:W425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21" width="27.7109375" customWidth="1"/>
  </cols>
  <sheetData>
    <row r="1" spans="1:21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5.0999999999999996" customHeight="1"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</row>
    <row r="3" spans="1:21" ht="20.100000000000001" customHeight="1">
      <c r="B3" s="109" t="str">
        <f ca="1">HYPERLINK("#" &amp; CELL("address", _xlfn.XLOOKUP(Name,tbl_DfOverview[Dataframe],tbl_DfOverview[_],tbl_DfOverview[[#Headers],[_]])), "Overview →")</f>
        <v>Overview →</v>
      </c>
      <c r="C3" s="75"/>
    </row>
    <row r="4" spans="1:21" ht="5.0999999999999996" customHeight="1">
      <c r="B4" s="66"/>
    </row>
    <row r="5" spans="1:21" ht="30" customHeight="1">
      <c r="B5" s="99" t="e" vm="1">
        <v>#VALUE!</v>
      </c>
      <c r="C5" s="71" t="s">
        <v>125</v>
      </c>
      <c r="D5" s="22"/>
    </row>
    <row r="6" spans="1:21" ht="10.35" customHeight="1"/>
    <row r="7" spans="1:21">
      <c r="A7" s="110"/>
      <c r="B7" s="76" t="s">
        <v>102</v>
      </c>
      <c r="C7" s="2" t="s">
        <v>5</v>
      </c>
    </row>
    <row r="8" spans="1:21" ht="20.100000000000001" customHeight="1">
      <c r="A8" s="110"/>
    </row>
    <row r="9" spans="1:21" ht="50.1" hidden="1" customHeight="1" outlineLevel="1">
      <c r="A9" s="110"/>
      <c r="D9" s="112" t="s">
        <v>51</v>
      </c>
      <c r="E9" s="113"/>
    </row>
    <row r="10" spans="1:21" hidden="1" outlineLevel="1">
      <c r="A10" s="110"/>
    </row>
    <row r="11" spans="1:21" ht="15" hidden="1" customHeight="1" outlineLevel="1">
      <c r="A11" s="110"/>
      <c r="C11" s="21" t="s">
        <v>6</v>
      </c>
      <c r="D11" s="32">
        <v>344</v>
      </c>
    </row>
    <row r="12" spans="1:21" ht="15" hidden="1" customHeight="1" outlineLevel="1">
      <c r="A12" s="110"/>
      <c r="C12" s="3" t="s">
        <v>48</v>
      </c>
      <c r="D12" s="24">
        <v>18</v>
      </c>
    </row>
    <row r="13" spans="1:21" ht="15" hidden="1" customHeight="1" outlineLevel="1">
      <c r="A13" s="110"/>
      <c r="C13" s="3" t="s">
        <v>12</v>
      </c>
      <c r="D13" s="24">
        <v>81699</v>
      </c>
    </row>
    <row r="14" spans="1:21" ht="15" hidden="1" customHeight="1" outlineLevel="1">
      <c r="A14" s="110"/>
      <c r="C14" s="3" t="s">
        <v>49</v>
      </c>
      <c r="D14" s="30">
        <v>1</v>
      </c>
    </row>
    <row r="15" spans="1:21" ht="15" hidden="1" customHeight="1" outlineLevel="1">
      <c r="A15" s="110"/>
      <c r="C15" s="3" t="s">
        <v>50</v>
      </c>
      <c r="D15" s="31">
        <v>5.4263565891472874E-2</v>
      </c>
    </row>
    <row r="16" spans="1:21" ht="10.35" hidden="1" customHeight="1" outlineLevel="1">
      <c r="A16" s="110"/>
    </row>
    <row r="17" spans="1:23" ht="35.1" hidden="1" customHeight="1" outlineLevel="1">
      <c r="A17" s="110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</row>
    <row r="18" spans="1:23" ht="10.35" hidden="1" customHeight="1" outlineLevel="1">
      <c r="A18" s="110"/>
    </row>
    <row r="19" spans="1:23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</row>
    <row r="20" spans="1:23" ht="10.35" hidden="1" customHeight="1" outlineLevel="1"/>
    <row r="21" spans="1:23" s="23" customFormat="1" ht="30" customHeight="1" collapsed="1">
      <c r="B21" s="58"/>
      <c r="C21" s="58" t="s">
        <v>4</v>
      </c>
      <c r="D21" s="59" t="s">
        <v>126</v>
      </c>
      <c r="E21" s="59" t="s">
        <v>127</v>
      </c>
      <c r="F21" s="59" t="s">
        <v>128</v>
      </c>
      <c r="G21" s="59" t="s">
        <v>129</v>
      </c>
      <c r="H21" s="59" t="s">
        <v>130</v>
      </c>
      <c r="I21" s="59" t="s">
        <v>131</v>
      </c>
      <c r="J21" s="59" t="s">
        <v>132</v>
      </c>
      <c r="K21" s="59" t="s">
        <v>133</v>
      </c>
      <c r="L21" s="59" t="s">
        <v>134</v>
      </c>
      <c r="M21" s="59" t="s">
        <v>135</v>
      </c>
      <c r="N21" s="59" t="s">
        <v>136</v>
      </c>
      <c r="O21" s="59" t="s">
        <v>137</v>
      </c>
      <c r="P21" s="59" t="s">
        <v>138</v>
      </c>
      <c r="Q21" s="59" t="s">
        <v>139</v>
      </c>
      <c r="R21" s="59" t="s">
        <v>140</v>
      </c>
      <c r="S21" s="59" t="s">
        <v>141</v>
      </c>
      <c r="T21" s="59" t="s">
        <v>142</v>
      </c>
      <c r="U21" s="59" t="s">
        <v>112</v>
      </c>
      <c r="V21" s="23" t="s">
        <v>38</v>
      </c>
      <c r="W21" s="23" t="s">
        <v>113</v>
      </c>
    </row>
    <row r="22" spans="1:23" ht="10.35" customHeight="1"/>
    <row r="23" spans="1:23" outlineLevel="1">
      <c r="A23" s="110"/>
      <c r="B23" s="76" t="s">
        <v>102</v>
      </c>
      <c r="C23" s="2" t="s">
        <v>7</v>
      </c>
    </row>
    <row r="24" spans="1:23" ht="20.100000000000001" customHeight="1" outlineLevel="1">
      <c r="A24" s="110"/>
    </row>
    <row r="25" spans="1:23" ht="15" hidden="1" customHeight="1" outlineLevel="2">
      <c r="A25" s="110"/>
      <c r="C25" s="19" t="s">
        <v>8</v>
      </c>
      <c r="D25" s="9" t="s">
        <v>114</v>
      </c>
      <c r="E25" s="9" t="s">
        <v>116</v>
      </c>
      <c r="F25" s="9" t="s">
        <v>114</v>
      </c>
      <c r="G25" s="9" t="s">
        <v>114</v>
      </c>
      <c r="H25" s="9" t="s">
        <v>114</v>
      </c>
      <c r="I25" s="9" t="s">
        <v>114</v>
      </c>
      <c r="J25" s="9" t="s">
        <v>114</v>
      </c>
      <c r="K25" s="9" t="s">
        <v>114</v>
      </c>
      <c r="L25" s="9" t="s">
        <v>114</v>
      </c>
      <c r="M25" s="9" t="s">
        <v>115</v>
      </c>
      <c r="N25" s="9" t="s">
        <v>115</v>
      </c>
      <c r="O25" s="9" t="s">
        <v>115</v>
      </c>
      <c r="P25" s="9" t="s">
        <v>115</v>
      </c>
      <c r="Q25" s="9" t="s">
        <v>114</v>
      </c>
      <c r="R25" s="9" t="s">
        <v>115</v>
      </c>
      <c r="S25" s="9" t="s">
        <v>115</v>
      </c>
      <c r="T25" s="9" t="s">
        <v>114</v>
      </c>
      <c r="U25" s="9" t="s">
        <v>116</v>
      </c>
    </row>
    <row r="26" spans="1:23" ht="15" hidden="1" customHeight="1" outlineLevel="2">
      <c r="A26" s="110"/>
      <c r="C26" s="3" t="s">
        <v>9</v>
      </c>
      <c r="D26" s="10">
        <v>8.7209302325581394E-3</v>
      </c>
      <c r="E26" s="10">
        <v>0.44186046511627902</v>
      </c>
      <c r="F26" s="10">
        <v>8.7209302325581394E-3</v>
      </c>
      <c r="G26" s="10">
        <v>2.90697674418604E-3</v>
      </c>
      <c r="H26" s="10">
        <v>8.7209302325581394E-3</v>
      </c>
      <c r="I26" s="10">
        <v>2.90697674418604E-3</v>
      </c>
      <c r="J26" s="10">
        <v>0.55232558139534804</v>
      </c>
      <c r="K26" s="10">
        <v>5.8139534883720903E-3</v>
      </c>
      <c r="L26" s="10">
        <v>0.145348837209302</v>
      </c>
      <c r="M26" s="10">
        <v>0.47674418604651098</v>
      </c>
      <c r="N26" s="10">
        <v>0.232558139534883</v>
      </c>
      <c r="O26" s="10">
        <v>0.15988372093023201</v>
      </c>
      <c r="P26" s="10">
        <v>0.27325581395348802</v>
      </c>
      <c r="Q26" s="10">
        <v>5.8139534883720903E-3</v>
      </c>
      <c r="R26" s="10">
        <v>0.95930232558139505</v>
      </c>
      <c r="S26" s="10">
        <v>0.962209302325581</v>
      </c>
      <c r="T26" s="10">
        <v>2.9069767441860399E-2</v>
      </c>
      <c r="U26" s="10">
        <v>1</v>
      </c>
    </row>
    <row r="27" spans="1:23" ht="15" hidden="1" customHeight="1" outlineLevel="2">
      <c r="A27" s="110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5.8139534883720903E-3</v>
      </c>
      <c r="N27" s="10">
        <v>5.8139534883720903E-3</v>
      </c>
      <c r="O27" s="10">
        <v>5.8139534883720903E-3</v>
      </c>
      <c r="P27" s="10">
        <v>5.8139534883720903E-3</v>
      </c>
      <c r="Q27" s="10">
        <v>3.1976744186046499E-2</v>
      </c>
      <c r="R27" s="10">
        <v>4.0697674418604599E-2</v>
      </c>
      <c r="S27" s="10">
        <v>3.7790697674418602E-2</v>
      </c>
      <c r="T27" s="10">
        <v>0.84302325581395299</v>
      </c>
      <c r="U27" s="10">
        <v>0</v>
      </c>
    </row>
    <row r="28" spans="1:23" ht="15" hidden="1" customHeight="1" outlineLevel="2">
      <c r="A28" s="110"/>
      <c r="C28" s="18" t="s">
        <v>11</v>
      </c>
      <c r="D28" s="10">
        <v>6.3158667792751394E-2</v>
      </c>
      <c r="E28" s="10">
        <v>3.36846228228007E-2</v>
      </c>
      <c r="F28" s="10">
        <v>0.18301325597620499</v>
      </c>
      <c r="G28" s="10">
        <v>5.8948089939901298E-2</v>
      </c>
      <c r="H28" s="10">
        <v>5.9339771600631502E-2</v>
      </c>
      <c r="I28" s="10">
        <v>0.109475024174102</v>
      </c>
      <c r="J28" s="10">
        <v>5.4321350322525302E-2</v>
      </c>
      <c r="K28" s="10">
        <v>4.5875714513029499E-2</v>
      </c>
      <c r="L28" s="10">
        <v>7.5790401351301703E-2</v>
      </c>
      <c r="M28" s="10">
        <v>3.36846228228007E-2</v>
      </c>
      <c r="N28" s="10">
        <v>3.36846228228007E-2</v>
      </c>
      <c r="O28" s="10">
        <v>3.36846228228007E-2</v>
      </c>
      <c r="P28" s="10">
        <v>3.36846228228007E-2</v>
      </c>
      <c r="Q28" s="10">
        <v>5.4553911308583898E-2</v>
      </c>
      <c r="R28" s="10">
        <v>3.36846228228007E-2</v>
      </c>
      <c r="S28" s="10">
        <v>3.36846228228007E-2</v>
      </c>
      <c r="T28" s="10">
        <v>5.81157664108495E-2</v>
      </c>
      <c r="U28" s="10">
        <v>1.6156868505122399E-3</v>
      </c>
    </row>
    <row r="29" spans="1:23" ht="15" hidden="1" customHeight="1" outlineLevel="2">
      <c r="A29" s="110"/>
      <c r="C29" s="18" t="s">
        <v>12</v>
      </c>
      <c r="D29" s="11">
        <v>5160</v>
      </c>
      <c r="E29" s="11">
        <v>2752</v>
      </c>
      <c r="F29" s="11">
        <v>14952</v>
      </c>
      <c r="G29" s="11">
        <v>4816</v>
      </c>
      <c r="H29" s="11">
        <v>4848</v>
      </c>
      <c r="I29" s="11">
        <v>8944</v>
      </c>
      <c r="J29" s="11">
        <v>4438</v>
      </c>
      <c r="K29" s="11">
        <v>3748</v>
      </c>
      <c r="L29" s="11">
        <v>6192</v>
      </c>
      <c r="M29" s="11">
        <v>2752</v>
      </c>
      <c r="N29" s="11">
        <v>2752</v>
      </c>
      <c r="O29" s="11">
        <v>2752</v>
      </c>
      <c r="P29" s="11">
        <v>2752</v>
      </c>
      <c r="Q29" s="11">
        <v>4457</v>
      </c>
      <c r="R29" s="11">
        <v>2752</v>
      </c>
      <c r="S29" s="11">
        <v>2752</v>
      </c>
      <c r="T29" s="11">
        <v>4748</v>
      </c>
      <c r="U29" s="11">
        <v>132</v>
      </c>
    </row>
    <row r="30" spans="1:23" ht="15" hidden="1" customHeight="1" outlineLevel="2">
      <c r="A30" s="110"/>
      <c r="C30" s="18" t="s">
        <v>13</v>
      </c>
      <c r="D30" s="11">
        <v>3</v>
      </c>
      <c r="E30" s="11">
        <v>152</v>
      </c>
      <c r="F30" s="11">
        <v>3</v>
      </c>
      <c r="G30" s="11">
        <v>1</v>
      </c>
      <c r="H30" s="11">
        <v>3</v>
      </c>
      <c r="I30" s="11">
        <v>1</v>
      </c>
      <c r="J30" s="11">
        <v>190</v>
      </c>
      <c r="K30" s="11">
        <v>2</v>
      </c>
      <c r="L30" s="11">
        <v>50</v>
      </c>
      <c r="M30" s="11">
        <v>164</v>
      </c>
      <c r="N30" s="11">
        <v>80</v>
      </c>
      <c r="O30" s="11">
        <v>55</v>
      </c>
      <c r="P30" s="11">
        <v>94</v>
      </c>
      <c r="Q30" s="11">
        <v>2</v>
      </c>
      <c r="R30" s="11">
        <v>330</v>
      </c>
      <c r="S30" s="11">
        <v>331</v>
      </c>
      <c r="T30" s="11">
        <v>10</v>
      </c>
      <c r="U30" s="11">
        <v>344</v>
      </c>
    </row>
    <row r="31" spans="1:23" ht="15" hidden="1" customHeight="1" outlineLevel="2">
      <c r="A31" s="110"/>
      <c r="C31" s="19" t="s">
        <v>14</v>
      </c>
      <c r="D31" s="11">
        <v>344</v>
      </c>
      <c r="E31" s="11">
        <v>344</v>
      </c>
      <c r="F31" s="11">
        <v>344</v>
      </c>
      <c r="G31" s="11">
        <v>344</v>
      </c>
      <c r="H31" s="11">
        <v>344</v>
      </c>
      <c r="I31" s="11">
        <v>344</v>
      </c>
      <c r="J31" s="11">
        <v>344</v>
      </c>
      <c r="K31" s="11">
        <v>344</v>
      </c>
      <c r="L31" s="11">
        <v>344</v>
      </c>
      <c r="M31" s="11">
        <v>342</v>
      </c>
      <c r="N31" s="11">
        <v>342</v>
      </c>
      <c r="O31" s="11">
        <v>342</v>
      </c>
      <c r="P31" s="11">
        <v>342</v>
      </c>
      <c r="Q31" s="11">
        <v>333</v>
      </c>
      <c r="R31" s="11">
        <v>330</v>
      </c>
      <c r="S31" s="11">
        <v>331</v>
      </c>
      <c r="T31" s="11">
        <v>54</v>
      </c>
      <c r="U31" s="11">
        <v>344</v>
      </c>
    </row>
    <row r="32" spans="1:23" ht="15" hidden="1" customHeight="1" outlineLevel="2">
      <c r="A32" s="110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2</v>
      </c>
      <c r="N32" s="11">
        <v>2</v>
      </c>
      <c r="O32" s="11">
        <v>2</v>
      </c>
      <c r="P32" s="11">
        <v>2</v>
      </c>
      <c r="Q32" s="11">
        <v>11</v>
      </c>
      <c r="R32" s="11">
        <v>14</v>
      </c>
      <c r="S32" s="11">
        <v>13</v>
      </c>
      <c r="T32" s="11">
        <v>290</v>
      </c>
      <c r="U32" s="11">
        <v>0</v>
      </c>
    </row>
    <row r="33" spans="1:21" ht="10.35" hidden="1" customHeight="1" outlineLevel="2">
      <c r="A33" s="110"/>
    </row>
    <row r="34" spans="1:21" ht="125.1" hidden="1" customHeight="1" outlineLevel="2"/>
    <row r="35" spans="1:21" ht="10.35" hidden="1" customHeight="1" outlineLevel="2"/>
    <row r="36" spans="1:21" outlineLevel="1" collapsed="1">
      <c r="A36" s="110"/>
      <c r="B36" s="76" t="s">
        <v>102</v>
      </c>
      <c r="C36" s="2" t="s">
        <v>16</v>
      </c>
    </row>
    <row r="37" spans="1:21" ht="20.100000000000001" customHeight="1" outlineLevel="1">
      <c r="A37" s="110"/>
    </row>
    <row r="38" spans="1:21" ht="15" hidden="1" customHeight="1" outlineLevel="2">
      <c r="A38" s="110"/>
      <c r="C38" s="3" t="s">
        <v>17</v>
      </c>
      <c r="D38" s="12"/>
      <c r="E38" s="12">
        <v>63.151162790697597</v>
      </c>
      <c r="F38" s="12"/>
      <c r="G38" s="12"/>
      <c r="H38" s="12"/>
      <c r="I38" s="12"/>
      <c r="J38" s="12"/>
      <c r="K38" s="12"/>
      <c r="L38" s="12"/>
      <c r="M38" s="12">
        <v>43.921929824561403</v>
      </c>
      <c r="N38" s="12">
        <v>17.1511695906432</v>
      </c>
      <c r="O38" s="12">
        <v>200.91520467836199</v>
      </c>
      <c r="P38" s="12">
        <v>4201.7543859649104</v>
      </c>
      <c r="Q38" s="12"/>
      <c r="R38" s="12">
        <v>8.7333816969696905</v>
      </c>
      <c r="S38" s="12">
        <v>-25.686291540785501</v>
      </c>
      <c r="T38" s="12"/>
      <c r="U38" s="12">
        <v>171.5</v>
      </c>
    </row>
    <row r="39" spans="1:21" ht="15" hidden="1" customHeight="1" outlineLevel="2">
      <c r="A39" s="110"/>
      <c r="C39" s="18" t="s">
        <v>18</v>
      </c>
      <c r="D39" s="12"/>
      <c r="E39" s="12">
        <v>58</v>
      </c>
      <c r="F39" s="12"/>
      <c r="G39" s="12"/>
      <c r="H39" s="12"/>
      <c r="I39" s="12"/>
      <c r="J39" s="12"/>
      <c r="K39" s="12"/>
      <c r="L39" s="12"/>
      <c r="M39" s="12">
        <v>44.45</v>
      </c>
      <c r="N39" s="12">
        <v>17.3</v>
      </c>
      <c r="O39" s="12">
        <v>197</v>
      </c>
      <c r="P39" s="12">
        <v>4050</v>
      </c>
      <c r="Q39" s="12"/>
      <c r="R39" s="12">
        <v>8.6524049999999999</v>
      </c>
      <c r="S39" s="12">
        <v>-25.83352</v>
      </c>
      <c r="T39" s="12"/>
      <c r="U39" s="12">
        <v>171.5</v>
      </c>
    </row>
    <row r="40" spans="1:21" ht="15" hidden="1" customHeight="1" outlineLevel="2">
      <c r="A40" s="110"/>
      <c r="C40" s="18" t="s">
        <v>19</v>
      </c>
      <c r="D40" s="12" t="s">
        <v>143</v>
      </c>
      <c r="E40" s="12">
        <v>1</v>
      </c>
      <c r="F40" s="12" t="s">
        <v>144</v>
      </c>
      <c r="G40" s="12" t="s">
        <v>145</v>
      </c>
      <c r="H40" s="12" t="s">
        <v>118</v>
      </c>
      <c r="I40" s="12" t="s">
        <v>146</v>
      </c>
      <c r="J40" s="12" t="s">
        <v>147</v>
      </c>
      <c r="K40" s="12" t="s">
        <v>148</v>
      </c>
      <c r="L40" s="12">
        <v>39413</v>
      </c>
      <c r="M40" s="12">
        <v>41.1</v>
      </c>
      <c r="N40" s="12">
        <v>17</v>
      </c>
      <c r="O40" s="12">
        <v>190</v>
      </c>
      <c r="P40" s="12">
        <v>3800</v>
      </c>
      <c r="Q40" s="12" t="s">
        <v>149</v>
      </c>
      <c r="R40" s="12">
        <v>7.6322000000000001</v>
      </c>
      <c r="S40" s="12">
        <v>-27.018540000000002</v>
      </c>
      <c r="T40" s="12" t="s">
        <v>150</v>
      </c>
      <c r="U40" s="12">
        <v>0</v>
      </c>
    </row>
    <row r="41" spans="1:21" ht="15" hidden="1" customHeight="1" outlineLevel="2">
      <c r="A41" s="110"/>
      <c r="C41" s="3" t="s">
        <v>20</v>
      </c>
      <c r="D41" s="12"/>
      <c r="E41" s="12">
        <v>40.430198984145697</v>
      </c>
      <c r="F41" s="12"/>
      <c r="G41" s="12"/>
      <c r="H41" s="12"/>
      <c r="I41" s="12"/>
      <c r="J41" s="12"/>
      <c r="K41" s="12"/>
      <c r="L41" s="12"/>
      <c r="M41" s="12">
        <v>5.4595837139265297</v>
      </c>
      <c r="N41" s="12">
        <v>1.97479315681678</v>
      </c>
      <c r="O41" s="12">
        <v>14.061713679356799</v>
      </c>
      <c r="P41" s="12">
        <v>801.95453569809501</v>
      </c>
      <c r="Q41" s="12"/>
      <c r="R41" s="12">
        <v>0.55177033691384902</v>
      </c>
      <c r="S41" s="12">
        <v>0.79396121100603101</v>
      </c>
      <c r="T41" s="12"/>
      <c r="U41" s="12">
        <v>99.448479123614504</v>
      </c>
    </row>
    <row r="42" spans="1:21" ht="15" hidden="1" customHeight="1" outlineLevel="2">
      <c r="A42" s="110"/>
      <c r="C42" s="20" t="s">
        <v>21</v>
      </c>
      <c r="D42" s="12"/>
      <c r="E42" s="12">
        <v>1634.6009898976099</v>
      </c>
      <c r="F42" s="12"/>
      <c r="G42" s="12"/>
      <c r="H42" s="12"/>
      <c r="I42" s="12"/>
      <c r="J42" s="12"/>
      <c r="K42" s="12"/>
      <c r="L42" s="12"/>
      <c r="M42" s="12">
        <v>29.807054329371802</v>
      </c>
      <c r="N42" s="12">
        <v>3.89980801221038</v>
      </c>
      <c r="O42" s="12">
        <v>197.73179160021201</v>
      </c>
      <c r="P42" s="12">
        <v>643131.07732674701</v>
      </c>
      <c r="Q42" s="12"/>
      <c r="R42" s="12">
        <v>0.30445050469802298</v>
      </c>
      <c r="S42" s="12">
        <v>0.63037440458216398</v>
      </c>
      <c r="T42" s="12"/>
      <c r="U42" s="12">
        <v>9890</v>
      </c>
    </row>
    <row r="43" spans="1:21" ht="10.35" hidden="1" customHeight="1" outlineLevel="2">
      <c r="A43" s="110"/>
    </row>
    <row r="44" spans="1:21" ht="150" hidden="1" customHeight="1" outlineLevel="2"/>
    <row r="45" spans="1:21" ht="10.35" hidden="1" customHeight="1" outlineLevel="2"/>
    <row r="46" spans="1:21" outlineLevel="1" collapsed="1">
      <c r="A46" s="110"/>
      <c r="B46" s="76" t="s">
        <v>102</v>
      </c>
      <c r="C46" s="2" t="s">
        <v>22</v>
      </c>
    </row>
    <row r="47" spans="1:21" ht="20.100000000000001" customHeight="1" outlineLevel="1">
      <c r="A47" s="110"/>
    </row>
    <row r="48" spans="1:21" ht="15" hidden="1" customHeight="1" outlineLevel="2">
      <c r="A48" s="110"/>
      <c r="C48" s="3" t="s">
        <v>23</v>
      </c>
      <c r="D48" s="12"/>
      <c r="E48" s="12">
        <v>1</v>
      </c>
      <c r="F48" s="12"/>
      <c r="G48" s="12"/>
      <c r="H48" s="12"/>
      <c r="I48" s="12"/>
      <c r="J48" s="12"/>
      <c r="K48" s="12"/>
      <c r="L48" s="12"/>
      <c r="M48" s="12">
        <v>32.1</v>
      </c>
      <c r="N48" s="12">
        <v>13.1</v>
      </c>
      <c r="O48" s="12">
        <v>172</v>
      </c>
      <c r="P48" s="12">
        <v>2700</v>
      </c>
      <c r="Q48" s="12"/>
      <c r="R48" s="12">
        <v>7.6322000000000001</v>
      </c>
      <c r="S48" s="12">
        <v>-27.018540000000002</v>
      </c>
      <c r="T48" s="12"/>
      <c r="U48" s="12">
        <v>0</v>
      </c>
    </row>
    <row r="49" spans="1:21" ht="15" hidden="1" customHeight="1" outlineLevel="2">
      <c r="A49" s="110"/>
      <c r="C49" s="18">
        <v>0.05</v>
      </c>
      <c r="D49" s="12"/>
      <c r="E49" s="12">
        <v>6.15</v>
      </c>
      <c r="F49" s="12"/>
      <c r="G49" s="12"/>
      <c r="H49" s="12"/>
      <c r="I49" s="12"/>
      <c r="J49" s="12"/>
      <c r="K49" s="12"/>
      <c r="L49" s="12"/>
      <c r="M49" s="12">
        <v>35.700000000000003</v>
      </c>
      <c r="N49" s="12">
        <v>13.9</v>
      </c>
      <c r="O49" s="12">
        <v>181</v>
      </c>
      <c r="P49" s="12">
        <v>3150</v>
      </c>
      <c r="Q49" s="12"/>
      <c r="R49" s="12">
        <v>7.8967580000000002</v>
      </c>
      <c r="S49" s="12">
        <v>-26.790054999999999</v>
      </c>
      <c r="T49" s="12"/>
      <c r="U49" s="12">
        <v>17.149999999999999</v>
      </c>
    </row>
    <row r="50" spans="1:21" ht="15" hidden="1" customHeight="1" outlineLevel="2">
      <c r="A50" s="110"/>
      <c r="C50" s="19">
        <v>0.25</v>
      </c>
      <c r="D50" s="12"/>
      <c r="E50" s="12">
        <v>29</v>
      </c>
      <c r="F50" s="12"/>
      <c r="G50" s="12"/>
      <c r="H50" s="12"/>
      <c r="I50" s="12"/>
      <c r="J50" s="12"/>
      <c r="K50" s="12"/>
      <c r="L50" s="12"/>
      <c r="M50" s="12">
        <v>39.225000000000001</v>
      </c>
      <c r="N50" s="12">
        <v>15.6</v>
      </c>
      <c r="O50" s="12">
        <v>190</v>
      </c>
      <c r="P50" s="12">
        <v>3550</v>
      </c>
      <c r="Q50" s="12"/>
      <c r="R50" s="12">
        <v>8.2998899999999995</v>
      </c>
      <c r="S50" s="12">
        <v>-26.320304999999902</v>
      </c>
      <c r="T50" s="12"/>
      <c r="U50" s="12">
        <v>85.75</v>
      </c>
    </row>
    <row r="51" spans="1:21" ht="15" hidden="1" customHeight="1" outlineLevel="2">
      <c r="A51" s="110"/>
      <c r="C51" s="3">
        <v>0.5</v>
      </c>
      <c r="D51" s="12"/>
      <c r="E51" s="12">
        <v>58</v>
      </c>
      <c r="F51" s="12"/>
      <c r="G51" s="12"/>
      <c r="H51" s="12"/>
      <c r="I51" s="12"/>
      <c r="J51" s="12"/>
      <c r="K51" s="12"/>
      <c r="L51" s="12"/>
      <c r="M51" s="12">
        <v>44.45</v>
      </c>
      <c r="N51" s="12">
        <v>17.3</v>
      </c>
      <c r="O51" s="12">
        <v>197</v>
      </c>
      <c r="P51" s="12">
        <v>4050</v>
      </c>
      <c r="Q51" s="12"/>
      <c r="R51" s="12">
        <v>8.6524049999999999</v>
      </c>
      <c r="S51" s="12">
        <v>-25.83352</v>
      </c>
      <c r="T51" s="12"/>
      <c r="U51" s="12">
        <v>171.5</v>
      </c>
    </row>
    <row r="52" spans="1:21" ht="15" hidden="1" customHeight="1" outlineLevel="2">
      <c r="A52" s="110"/>
      <c r="C52" s="18">
        <v>0.75</v>
      </c>
      <c r="D52" s="12"/>
      <c r="E52" s="12">
        <v>95.25</v>
      </c>
      <c r="F52" s="12"/>
      <c r="G52" s="12"/>
      <c r="H52" s="12"/>
      <c r="I52" s="12"/>
      <c r="J52" s="12"/>
      <c r="K52" s="12"/>
      <c r="L52" s="12"/>
      <c r="M52" s="12">
        <v>48.5</v>
      </c>
      <c r="N52" s="12">
        <v>18.7</v>
      </c>
      <c r="O52" s="12">
        <v>213</v>
      </c>
      <c r="P52" s="12">
        <v>4750</v>
      </c>
      <c r="Q52" s="12"/>
      <c r="R52" s="12">
        <v>9.1721225000000004</v>
      </c>
      <c r="S52" s="12">
        <v>-25.062049999999999</v>
      </c>
      <c r="T52" s="12"/>
      <c r="U52" s="12">
        <v>257.25</v>
      </c>
    </row>
    <row r="53" spans="1:21" ht="15" hidden="1" customHeight="1" outlineLevel="2">
      <c r="A53" s="110"/>
      <c r="C53" s="18">
        <v>0.95</v>
      </c>
      <c r="D53" s="12"/>
      <c r="E53" s="12">
        <v>134.849999999999</v>
      </c>
      <c r="F53" s="12"/>
      <c r="G53" s="12"/>
      <c r="H53" s="12"/>
      <c r="I53" s="12"/>
      <c r="J53" s="12"/>
      <c r="K53" s="12"/>
      <c r="L53" s="12"/>
      <c r="M53" s="12">
        <v>51.994999999999997</v>
      </c>
      <c r="N53" s="12">
        <v>20</v>
      </c>
      <c r="O53" s="12">
        <v>225</v>
      </c>
      <c r="P53" s="12">
        <v>5650</v>
      </c>
      <c r="Q53" s="12"/>
      <c r="R53" s="12">
        <v>9.6894235000000002</v>
      </c>
      <c r="S53" s="12">
        <v>-24.361660000000001</v>
      </c>
      <c r="T53" s="12"/>
      <c r="U53" s="12">
        <v>325.849999999999</v>
      </c>
    </row>
    <row r="54" spans="1:21" ht="15" hidden="1" customHeight="1" outlineLevel="2">
      <c r="A54" s="110"/>
      <c r="C54" s="3" t="s">
        <v>24</v>
      </c>
      <c r="D54" s="12"/>
      <c r="E54" s="12">
        <v>152</v>
      </c>
      <c r="F54" s="12"/>
      <c r="G54" s="12"/>
      <c r="H54" s="12"/>
      <c r="I54" s="12"/>
      <c r="J54" s="12"/>
      <c r="K54" s="12"/>
      <c r="L54" s="12"/>
      <c r="M54" s="12">
        <v>59.6</v>
      </c>
      <c r="N54" s="12">
        <v>21.5</v>
      </c>
      <c r="O54" s="12">
        <v>231</v>
      </c>
      <c r="P54" s="12">
        <v>6300</v>
      </c>
      <c r="Q54" s="12"/>
      <c r="R54" s="12">
        <v>10.02544</v>
      </c>
      <c r="S54" s="12">
        <v>-23.787669999999999</v>
      </c>
      <c r="T54" s="12"/>
      <c r="U54" s="12">
        <v>343</v>
      </c>
    </row>
    <row r="55" spans="1:21" ht="15" hidden="1" customHeight="1" outlineLevel="2">
      <c r="A55" s="110"/>
      <c r="C55" s="18" t="s">
        <v>25</v>
      </c>
      <c r="D55" s="12"/>
      <c r="E55" s="12">
        <v>151</v>
      </c>
      <c r="F55" s="12"/>
      <c r="G55" s="12"/>
      <c r="H55" s="12"/>
      <c r="I55" s="12"/>
      <c r="J55" s="12"/>
      <c r="K55" s="12"/>
      <c r="L55" s="12"/>
      <c r="M55" s="12">
        <v>27.5</v>
      </c>
      <c r="N55" s="12">
        <v>8.4</v>
      </c>
      <c r="O55" s="12">
        <v>59</v>
      </c>
      <c r="P55" s="12">
        <v>3600</v>
      </c>
      <c r="Q55" s="12"/>
      <c r="R55" s="12">
        <v>2.3932399999999898</v>
      </c>
      <c r="S55" s="12">
        <v>3.2308699999999999</v>
      </c>
      <c r="T55" s="12"/>
      <c r="U55" s="12">
        <v>343</v>
      </c>
    </row>
    <row r="56" spans="1:21" ht="15" hidden="1" customHeight="1" outlineLevel="2">
      <c r="C56" s="3" t="s">
        <v>26</v>
      </c>
      <c r="D56" s="12"/>
      <c r="E56" s="12">
        <v>66.25</v>
      </c>
      <c r="F56" s="12"/>
      <c r="G56" s="12"/>
      <c r="H56" s="12"/>
      <c r="I56" s="12"/>
      <c r="J56" s="12"/>
      <c r="K56" s="12"/>
      <c r="L56" s="12"/>
      <c r="M56" s="12">
        <v>9.2749999999999897</v>
      </c>
      <c r="N56" s="12">
        <v>3.0999999999999899</v>
      </c>
      <c r="O56" s="12">
        <v>23</v>
      </c>
      <c r="P56" s="12">
        <v>1200</v>
      </c>
      <c r="Q56" s="12"/>
      <c r="R56" s="12">
        <v>0.87223249999999897</v>
      </c>
      <c r="S56" s="12">
        <v>1.2582549999999899</v>
      </c>
      <c r="T56" s="12"/>
      <c r="U56" s="12">
        <v>171.5</v>
      </c>
    </row>
    <row r="57" spans="1:21" ht="10.35" hidden="1" customHeight="1" outlineLevel="2"/>
    <row r="58" spans="1:21" outlineLevel="1" collapsed="1">
      <c r="A58" s="110"/>
      <c r="B58" s="76" t="s">
        <v>102</v>
      </c>
      <c r="C58" s="2" t="s">
        <v>27</v>
      </c>
    </row>
    <row r="59" spans="1:21" ht="20.100000000000001" customHeight="1" outlineLevel="1">
      <c r="A59" s="110"/>
    </row>
    <row r="60" spans="1:21" ht="15" hidden="1" customHeight="1" outlineLevel="2">
      <c r="A60" s="110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</row>
    <row r="61" spans="1:21" ht="15" hidden="1" customHeight="1" outlineLevel="2">
      <c r="A61" s="110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</row>
    <row r="62" spans="1:21" ht="15" hidden="1" customHeight="1" outlineLevel="2">
      <c r="A62" s="110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</row>
    <row r="63" spans="1:21" ht="15" hidden="1" customHeight="1" outlineLevel="2">
      <c r="A63" s="110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</row>
    <row r="64" spans="1:21" ht="15" hidden="1" customHeight="1" outlineLevel="2">
      <c r="A64" s="110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</row>
    <row r="65" spans="1:21" ht="15" hidden="1" customHeight="1" outlineLevel="2">
      <c r="A65" s="110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</row>
    <row r="66" spans="1:21" ht="15" hidden="1" customHeight="1" outlineLevel="2">
      <c r="A66" s="110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</row>
    <row r="67" spans="1:2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</row>
    <row r="68" spans="1:21" ht="10.35" hidden="1" customHeight="1" outlineLevel="2"/>
    <row r="69" spans="1:21" outlineLevel="1" collapsed="1">
      <c r="A69" s="110"/>
      <c r="B69" s="76" t="s">
        <v>102</v>
      </c>
      <c r="C69" s="2" t="s">
        <v>36</v>
      </c>
    </row>
    <row r="70" spans="1:21" ht="20.100000000000001" customHeight="1" outlineLevel="1">
      <c r="A70" s="110"/>
    </row>
    <row r="71" spans="1:21" ht="15" hidden="1" customHeight="1" outlineLevel="2">
      <c r="A71" s="110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21" ht="15" hidden="1" customHeight="1" outlineLevel="2">
      <c r="A72" s="110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21" ht="15" hidden="1" customHeight="1" outlineLevel="2">
      <c r="A73" s="110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21" ht="15" hidden="1" customHeight="1" outlineLevel="2">
      <c r="A74" s="110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21" ht="15" hidden="1" customHeight="1" outlineLevel="2">
      <c r="A75" s="110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21" ht="15" hidden="1" customHeight="1" outlineLevel="2">
      <c r="A76" s="110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21" ht="15" hidden="1" customHeight="1" outlineLevel="2">
      <c r="A77" s="110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21" ht="15" hidden="1" customHeight="1" outlineLevel="2">
      <c r="A78" s="110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21" ht="15" hidden="1" customHeight="1" outlineLevel="2">
      <c r="C79" s="15" t="str">
        <f>IF(COUNTIF(tbl_OGPenguins[Record List], "&lt;&gt;FALSE") = 0,"",SUBSTITUTE(LOWER(LightHeader)," ", "_") &amp;" = ")</f>
        <v/>
      </c>
      <c r="D79" t="str" cm="1">
        <f t="array" ref="D79">IF(COUNTIF(tbl_OGPenguins[Record List], "&lt;&gt;FALSE") = 0,"","['"&amp;_xlfn.TEXTJOIN("', '", TRUE, _xlfn._xlws.FILTER(_xlfn.TAKE(tbl_OGPenguins[],,-1), tbl_OGPenguins[Record List] &lt;&gt; FALSE, ""))&amp;"']")</f>
        <v/>
      </c>
    </row>
    <row r="80" spans="1:21" ht="10.35" hidden="1" customHeight="1" outlineLevel="1" collapsed="1"/>
    <row r="81" spans="3:23" ht="30" customHeight="1">
      <c r="C81" s="122" t="s">
        <v>37</v>
      </c>
      <c r="D81" s="123" t="s">
        <v>126</v>
      </c>
      <c r="E81" s="123" t="s">
        <v>127</v>
      </c>
      <c r="F81" s="123" t="s">
        <v>128</v>
      </c>
      <c r="G81" s="121" t="s">
        <v>129</v>
      </c>
      <c r="H81" s="121" t="s">
        <v>130</v>
      </c>
      <c r="I81" s="121" t="s">
        <v>131</v>
      </c>
      <c r="J81" s="121" t="s">
        <v>132</v>
      </c>
      <c r="K81" s="121" t="s">
        <v>133</v>
      </c>
      <c r="L81" s="121" t="s">
        <v>134</v>
      </c>
      <c r="M81" s="121" t="s">
        <v>135</v>
      </c>
      <c r="N81" s="121" t="s">
        <v>136</v>
      </c>
      <c r="O81" s="121" t="s">
        <v>137</v>
      </c>
      <c r="P81" s="121" t="s">
        <v>138</v>
      </c>
      <c r="Q81" s="121" t="s">
        <v>139</v>
      </c>
      <c r="R81" s="121" t="s">
        <v>140</v>
      </c>
      <c r="S81" s="121" t="s">
        <v>141</v>
      </c>
      <c r="T81" s="121" t="s">
        <v>142</v>
      </c>
      <c r="U81" s="121" t="s">
        <v>112</v>
      </c>
      <c r="V81" s="122" t="s">
        <v>38</v>
      </c>
      <c r="W81" s="122" t="s">
        <v>113</v>
      </c>
    </row>
    <row r="82" spans="3:23" ht="15" customHeight="1">
      <c r="C82" s="61" t="b">
        <v>0</v>
      </c>
      <c r="D82" s="60" t="s">
        <v>151</v>
      </c>
      <c r="E82" s="60">
        <v>1</v>
      </c>
      <c r="F82" s="60" t="s">
        <v>144</v>
      </c>
      <c r="G82" s="125" t="s">
        <v>145</v>
      </c>
      <c r="H82" s="125" t="s">
        <v>120</v>
      </c>
      <c r="I82" s="125" t="s">
        <v>146</v>
      </c>
      <c r="J82" s="125" t="s">
        <v>152</v>
      </c>
      <c r="K82" s="125" t="s">
        <v>148</v>
      </c>
      <c r="L82" s="126">
        <v>39397</v>
      </c>
      <c r="M82" s="125">
        <v>39.1</v>
      </c>
      <c r="N82" s="125">
        <v>18.7</v>
      </c>
      <c r="O82" s="125">
        <v>181</v>
      </c>
      <c r="P82" s="125">
        <v>3750</v>
      </c>
      <c r="Q82" s="125" t="s">
        <v>149</v>
      </c>
      <c r="R82" s="125"/>
      <c r="S82" s="125"/>
      <c r="T82" s="125" t="s">
        <v>153</v>
      </c>
      <c r="U82" s="125">
        <v>0</v>
      </c>
      <c r="V82" s="127">
        <v>1</v>
      </c>
      <c r="W82" s="127">
        <v>1.4799217321394201E+19</v>
      </c>
    </row>
    <row r="83" spans="3:23" ht="15" customHeight="1">
      <c r="C83" s="61" t="b">
        <v>0</v>
      </c>
      <c r="D83" s="60" t="s">
        <v>151</v>
      </c>
      <c r="E83" s="60">
        <v>2</v>
      </c>
      <c r="F83" s="60" t="s">
        <v>144</v>
      </c>
      <c r="G83" s="125" t="s">
        <v>145</v>
      </c>
      <c r="H83" s="125" t="s">
        <v>120</v>
      </c>
      <c r="I83" s="125" t="s">
        <v>146</v>
      </c>
      <c r="J83" s="125" t="s">
        <v>154</v>
      </c>
      <c r="K83" s="125" t="s">
        <v>148</v>
      </c>
      <c r="L83" s="126">
        <v>39397</v>
      </c>
      <c r="M83" s="125">
        <v>39.5</v>
      </c>
      <c r="N83" s="125">
        <v>17.399999999999999</v>
      </c>
      <c r="O83" s="125">
        <v>186</v>
      </c>
      <c r="P83" s="125">
        <v>3800</v>
      </c>
      <c r="Q83" s="125" t="s">
        <v>155</v>
      </c>
      <c r="R83" s="125">
        <v>8.94956</v>
      </c>
      <c r="S83" s="125">
        <v>-24.69454</v>
      </c>
      <c r="T83" s="125"/>
      <c r="U83" s="125">
        <v>1</v>
      </c>
      <c r="V83" s="127">
        <v>1</v>
      </c>
      <c r="W83" s="127">
        <v>7.0113084230877983E+18</v>
      </c>
    </row>
    <row r="84" spans="3:23" ht="15" customHeight="1">
      <c r="C84" s="114" t="b">
        <v>0</v>
      </c>
      <c r="D84" s="115" t="s">
        <v>151</v>
      </c>
      <c r="E84" s="116">
        <v>3</v>
      </c>
      <c r="F84" s="116" t="s">
        <v>144</v>
      </c>
      <c r="G84" s="125" t="s">
        <v>145</v>
      </c>
      <c r="H84" s="125" t="s">
        <v>120</v>
      </c>
      <c r="I84" s="125" t="s">
        <v>146</v>
      </c>
      <c r="J84" s="125" t="s">
        <v>156</v>
      </c>
      <c r="K84" s="125" t="s">
        <v>148</v>
      </c>
      <c r="L84" s="126">
        <v>39402</v>
      </c>
      <c r="M84" s="125">
        <v>40.299999999999997</v>
      </c>
      <c r="N84" s="125">
        <v>18</v>
      </c>
      <c r="O84" s="125">
        <v>195</v>
      </c>
      <c r="P84" s="125">
        <v>3250</v>
      </c>
      <c r="Q84" s="125" t="s">
        <v>155</v>
      </c>
      <c r="R84" s="125">
        <v>8.3682099999999995</v>
      </c>
      <c r="S84" s="125">
        <v>-25.333020000000001</v>
      </c>
      <c r="T84" s="125"/>
      <c r="U84" s="125">
        <v>2</v>
      </c>
      <c r="V84" s="127">
        <v>1</v>
      </c>
      <c r="W84" s="127">
        <v>9.3304173651220255E+18</v>
      </c>
    </row>
    <row r="85" spans="3:23" ht="15" customHeight="1">
      <c r="C85" s="114" t="b">
        <v>0</v>
      </c>
      <c r="D85" s="115" t="s">
        <v>151</v>
      </c>
      <c r="E85" s="116">
        <v>4</v>
      </c>
      <c r="F85" s="116" t="s">
        <v>144</v>
      </c>
      <c r="G85" s="125" t="s">
        <v>145</v>
      </c>
      <c r="H85" s="125" t="s">
        <v>120</v>
      </c>
      <c r="I85" s="125" t="s">
        <v>146</v>
      </c>
      <c r="J85" s="125" t="s">
        <v>157</v>
      </c>
      <c r="K85" s="125" t="s">
        <v>148</v>
      </c>
      <c r="L85" s="126">
        <v>39402</v>
      </c>
      <c r="M85" s="125"/>
      <c r="N85" s="125"/>
      <c r="O85" s="125"/>
      <c r="P85" s="125"/>
      <c r="Q85" s="125"/>
      <c r="R85" s="125"/>
      <c r="S85" s="125"/>
      <c r="T85" s="125" t="s">
        <v>158</v>
      </c>
      <c r="U85" s="125">
        <v>3</v>
      </c>
      <c r="V85" s="127">
        <v>1</v>
      </c>
      <c r="W85" s="127">
        <v>1.2432781557599967E+19</v>
      </c>
    </row>
    <row r="86" spans="3:23" ht="15" customHeight="1">
      <c r="C86" s="114" t="b">
        <v>0</v>
      </c>
      <c r="D86" s="115" t="s">
        <v>151</v>
      </c>
      <c r="E86" s="116">
        <v>5</v>
      </c>
      <c r="F86" s="116" t="s">
        <v>144</v>
      </c>
      <c r="G86" s="125" t="s">
        <v>145</v>
      </c>
      <c r="H86" s="125" t="s">
        <v>120</v>
      </c>
      <c r="I86" s="125" t="s">
        <v>146</v>
      </c>
      <c r="J86" s="125" t="s">
        <v>159</v>
      </c>
      <c r="K86" s="125" t="s">
        <v>148</v>
      </c>
      <c r="L86" s="126">
        <v>39402</v>
      </c>
      <c r="M86" s="125">
        <v>36.700000000000003</v>
      </c>
      <c r="N86" s="125">
        <v>19.3</v>
      </c>
      <c r="O86" s="125">
        <v>193</v>
      </c>
      <c r="P86" s="125">
        <v>3450</v>
      </c>
      <c r="Q86" s="125" t="s">
        <v>155</v>
      </c>
      <c r="R86" s="125">
        <v>8.7665100000000002</v>
      </c>
      <c r="S86" s="125">
        <v>-25.324259999999999</v>
      </c>
      <c r="T86" s="125"/>
      <c r="U86" s="125">
        <v>4</v>
      </c>
      <c r="V86" s="127">
        <v>1</v>
      </c>
      <c r="W86" s="127">
        <v>1.7481518492860326E+19</v>
      </c>
    </row>
    <row r="87" spans="3:23" ht="15" customHeight="1">
      <c r="C87" s="114" t="b">
        <v>0</v>
      </c>
      <c r="D87" s="115" t="s">
        <v>151</v>
      </c>
      <c r="E87" s="116">
        <v>6</v>
      </c>
      <c r="F87" s="116" t="s">
        <v>144</v>
      </c>
      <c r="G87" s="125" t="s">
        <v>145</v>
      </c>
      <c r="H87" s="125" t="s">
        <v>120</v>
      </c>
      <c r="I87" s="125" t="s">
        <v>146</v>
      </c>
      <c r="J87" s="125" t="s">
        <v>160</v>
      </c>
      <c r="K87" s="125" t="s">
        <v>148</v>
      </c>
      <c r="L87" s="126">
        <v>39402</v>
      </c>
      <c r="M87" s="125">
        <v>39.299999999999997</v>
      </c>
      <c r="N87" s="125">
        <v>20.6</v>
      </c>
      <c r="O87" s="125">
        <v>190</v>
      </c>
      <c r="P87" s="125">
        <v>3650</v>
      </c>
      <c r="Q87" s="125" t="s">
        <v>149</v>
      </c>
      <c r="R87" s="125">
        <v>8.6649600000000007</v>
      </c>
      <c r="S87" s="125">
        <v>-25.29805</v>
      </c>
      <c r="T87" s="125"/>
      <c r="U87" s="125">
        <v>5</v>
      </c>
      <c r="V87" s="127">
        <v>1</v>
      </c>
      <c r="W87" s="127">
        <v>2.8198339638110628E+18</v>
      </c>
    </row>
    <row r="88" spans="3:23" ht="15" customHeight="1">
      <c r="C88" s="114" t="b">
        <v>0</v>
      </c>
      <c r="D88" s="115" t="s">
        <v>151</v>
      </c>
      <c r="E88" s="116">
        <v>7</v>
      </c>
      <c r="F88" s="116" t="s">
        <v>144</v>
      </c>
      <c r="G88" s="125" t="s">
        <v>145</v>
      </c>
      <c r="H88" s="125" t="s">
        <v>120</v>
      </c>
      <c r="I88" s="125" t="s">
        <v>146</v>
      </c>
      <c r="J88" s="125" t="s">
        <v>161</v>
      </c>
      <c r="K88" s="125" t="s">
        <v>162</v>
      </c>
      <c r="L88" s="126">
        <v>39401</v>
      </c>
      <c r="M88" s="125">
        <v>38.9</v>
      </c>
      <c r="N88" s="125">
        <v>17.8</v>
      </c>
      <c r="O88" s="125">
        <v>181</v>
      </c>
      <c r="P88" s="125">
        <v>3625</v>
      </c>
      <c r="Q88" s="125" t="s">
        <v>155</v>
      </c>
      <c r="R88" s="125">
        <v>9.1871799999999997</v>
      </c>
      <c r="S88" s="125">
        <v>-25.21799</v>
      </c>
      <c r="T88" s="125" t="s">
        <v>150</v>
      </c>
      <c r="U88" s="125">
        <v>6</v>
      </c>
      <c r="V88" s="127">
        <v>0</v>
      </c>
      <c r="W88" s="127">
        <v>1.2375843349778162E+19</v>
      </c>
    </row>
    <row r="89" spans="3:23" ht="15" customHeight="1">
      <c r="C89" s="114" t="b">
        <v>0</v>
      </c>
      <c r="D89" s="115" t="s">
        <v>151</v>
      </c>
      <c r="E89" s="116">
        <v>8</v>
      </c>
      <c r="F89" s="116" t="s">
        <v>144</v>
      </c>
      <c r="G89" s="125" t="s">
        <v>145</v>
      </c>
      <c r="H89" s="125" t="s">
        <v>120</v>
      </c>
      <c r="I89" s="125" t="s">
        <v>146</v>
      </c>
      <c r="J89" s="125" t="s">
        <v>163</v>
      </c>
      <c r="K89" s="125" t="s">
        <v>162</v>
      </c>
      <c r="L89" s="126">
        <v>39401</v>
      </c>
      <c r="M89" s="125">
        <v>39.200000000000003</v>
      </c>
      <c r="N89" s="125">
        <v>19.600000000000001</v>
      </c>
      <c r="O89" s="125">
        <v>195</v>
      </c>
      <c r="P89" s="125">
        <v>4675</v>
      </c>
      <c r="Q89" s="125" t="s">
        <v>149</v>
      </c>
      <c r="R89" s="125">
        <v>9.4605999999999995</v>
      </c>
      <c r="S89" s="125">
        <v>-24.89958</v>
      </c>
      <c r="T89" s="125" t="s">
        <v>150</v>
      </c>
      <c r="U89" s="125">
        <v>7</v>
      </c>
      <c r="V89" s="127">
        <v>0</v>
      </c>
      <c r="W89" s="127">
        <v>3.1973819830636856E+18</v>
      </c>
    </row>
    <row r="90" spans="3:23" ht="15" customHeight="1">
      <c r="C90" s="114" t="b">
        <v>0</v>
      </c>
      <c r="D90" s="115" t="s">
        <v>151</v>
      </c>
      <c r="E90" s="116">
        <v>9</v>
      </c>
      <c r="F90" s="116" t="s">
        <v>144</v>
      </c>
      <c r="G90" s="125" t="s">
        <v>145</v>
      </c>
      <c r="H90" s="125" t="s">
        <v>120</v>
      </c>
      <c r="I90" s="125" t="s">
        <v>146</v>
      </c>
      <c r="J90" s="125" t="s">
        <v>164</v>
      </c>
      <c r="K90" s="125" t="s">
        <v>148</v>
      </c>
      <c r="L90" s="126">
        <v>39395</v>
      </c>
      <c r="M90" s="125">
        <v>34.1</v>
      </c>
      <c r="N90" s="125">
        <v>18.100000000000001</v>
      </c>
      <c r="O90" s="125">
        <v>193</v>
      </c>
      <c r="P90" s="125">
        <v>3475</v>
      </c>
      <c r="Q90" s="125"/>
      <c r="R90" s="125"/>
      <c r="S90" s="125"/>
      <c r="T90" s="125" t="s">
        <v>165</v>
      </c>
      <c r="U90" s="125">
        <v>8</v>
      </c>
      <c r="V90" s="127">
        <v>1</v>
      </c>
      <c r="W90" s="127">
        <v>4.4888889142636145E+18</v>
      </c>
    </row>
    <row r="91" spans="3:23" ht="15" customHeight="1">
      <c r="C91" s="114" t="b">
        <v>0</v>
      </c>
      <c r="D91" s="115" t="s">
        <v>151</v>
      </c>
      <c r="E91" s="116">
        <v>10</v>
      </c>
      <c r="F91" s="116" t="s">
        <v>144</v>
      </c>
      <c r="G91" s="125" t="s">
        <v>145</v>
      </c>
      <c r="H91" s="125" t="s">
        <v>120</v>
      </c>
      <c r="I91" s="125" t="s">
        <v>146</v>
      </c>
      <c r="J91" s="125" t="s">
        <v>166</v>
      </c>
      <c r="K91" s="125" t="s">
        <v>148</v>
      </c>
      <c r="L91" s="126">
        <v>39395</v>
      </c>
      <c r="M91" s="125">
        <v>42</v>
      </c>
      <c r="N91" s="125">
        <v>20.2</v>
      </c>
      <c r="O91" s="125">
        <v>190</v>
      </c>
      <c r="P91" s="125">
        <v>4250</v>
      </c>
      <c r="Q91" s="125"/>
      <c r="R91" s="125">
        <v>9.1336200000000005</v>
      </c>
      <c r="S91" s="125">
        <v>-25.093679999999999</v>
      </c>
      <c r="T91" s="125" t="s">
        <v>167</v>
      </c>
      <c r="U91" s="125">
        <v>9</v>
      </c>
      <c r="V91" s="127">
        <v>1</v>
      </c>
      <c r="W91" s="127">
        <v>1.6321464407948653E+19</v>
      </c>
    </row>
    <row r="92" spans="3:23" ht="15" customHeight="1">
      <c r="C92" s="114" t="b">
        <v>0</v>
      </c>
      <c r="D92" s="115" t="s">
        <v>151</v>
      </c>
      <c r="E92" s="116">
        <v>11</v>
      </c>
      <c r="F92" s="116" t="s">
        <v>144</v>
      </c>
      <c r="G92" s="125" t="s">
        <v>145</v>
      </c>
      <c r="H92" s="125" t="s">
        <v>120</v>
      </c>
      <c r="I92" s="125" t="s">
        <v>146</v>
      </c>
      <c r="J92" s="125" t="s">
        <v>168</v>
      </c>
      <c r="K92" s="125" t="s">
        <v>148</v>
      </c>
      <c r="L92" s="126">
        <v>39395</v>
      </c>
      <c r="M92" s="125">
        <v>37.799999999999997</v>
      </c>
      <c r="N92" s="125">
        <v>17.100000000000001</v>
      </c>
      <c r="O92" s="125">
        <v>186</v>
      </c>
      <c r="P92" s="125">
        <v>3300</v>
      </c>
      <c r="Q92" s="125"/>
      <c r="R92" s="125">
        <v>8.6324299999999994</v>
      </c>
      <c r="S92" s="125">
        <v>-25.213149999999999</v>
      </c>
      <c r="T92" s="125" t="s">
        <v>167</v>
      </c>
      <c r="U92" s="125">
        <v>10</v>
      </c>
      <c r="V92" s="127">
        <v>1</v>
      </c>
      <c r="W92" s="127">
        <v>7.0492413150028493E+18</v>
      </c>
    </row>
    <row r="93" spans="3:23" ht="15" customHeight="1">
      <c r="C93" s="114" t="b">
        <v>0</v>
      </c>
      <c r="D93" s="115" t="s">
        <v>151</v>
      </c>
      <c r="E93" s="116">
        <v>12</v>
      </c>
      <c r="F93" s="116" t="s">
        <v>144</v>
      </c>
      <c r="G93" s="125" t="s">
        <v>145</v>
      </c>
      <c r="H93" s="125" t="s">
        <v>120</v>
      </c>
      <c r="I93" s="125" t="s">
        <v>146</v>
      </c>
      <c r="J93" s="125" t="s">
        <v>169</v>
      </c>
      <c r="K93" s="125" t="s">
        <v>148</v>
      </c>
      <c r="L93" s="126">
        <v>39395</v>
      </c>
      <c r="M93" s="125">
        <v>37.799999999999997</v>
      </c>
      <c r="N93" s="125">
        <v>17.3</v>
      </c>
      <c r="O93" s="125">
        <v>180</v>
      </c>
      <c r="P93" s="125">
        <v>3700</v>
      </c>
      <c r="Q93" s="125"/>
      <c r="R93" s="125"/>
      <c r="S93" s="125"/>
      <c r="T93" s="125" t="s">
        <v>165</v>
      </c>
      <c r="U93" s="125">
        <v>11</v>
      </c>
      <c r="V93" s="127">
        <v>1</v>
      </c>
      <c r="W93" s="127">
        <v>1.2432134838799376E+19</v>
      </c>
    </row>
    <row r="94" spans="3:23" ht="15" customHeight="1">
      <c r="C94" s="114" t="b">
        <v>0</v>
      </c>
      <c r="D94" s="115" t="s">
        <v>151</v>
      </c>
      <c r="E94" s="116">
        <v>13</v>
      </c>
      <c r="F94" s="116" t="s">
        <v>144</v>
      </c>
      <c r="G94" s="125" t="s">
        <v>145</v>
      </c>
      <c r="H94" s="125" t="s">
        <v>120</v>
      </c>
      <c r="I94" s="125" t="s">
        <v>146</v>
      </c>
      <c r="J94" s="125" t="s">
        <v>170</v>
      </c>
      <c r="K94" s="125" t="s">
        <v>148</v>
      </c>
      <c r="L94" s="126">
        <v>39401</v>
      </c>
      <c r="M94" s="125">
        <v>41.1</v>
      </c>
      <c r="N94" s="125">
        <v>17.600000000000001</v>
      </c>
      <c r="O94" s="125">
        <v>182</v>
      </c>
      <c r="P94" s="125">
        <v>3200</v>
      </c>
      <c r="Q94" s="125" t="s">
        <v>155</v>
      </c>
      <c r="R94" s="125"/>
      <c r="S94" s="125"/>
      <c r="T94" s="125" t="s">
        <v>153</v>
      </c>
      <c r="U94" s="125">
        <v>12</v>
      </c>
      <c r="V94" s="127">
        <v>1</v>
      </c>
      <c r="W94" s="127">
        <v>2.0691087868761016E+18</v>
      </c>
    </row>
    <row r="95" spans="3:23" ht="15" customHeight="1">
      <c r="C95" s="114" t="b">
        <v>0</v>
      </c>
      <c r="D95" s="115" t="s">
        <v>151</v>
      </c>
      <c r="E95" s="116">
        <v>14</v>
      </c>
      <c r="F95" s="116" t="s">
        <v>144</v>
      </c>
      <c r="G95" s="125" t="s">
        <v>145</v>
      </c>
      <c r="H95" s="125" t="s">
        <v>120</v>
      </c>
      <c r="I95" s="125" t="s">
        <v>146</v>
      </c>
      <c r="J95" s="125" t="s">
        <v>171</v>
      </c>
      <c r="K95" s="125" t="s">
        <v>148</v>
      </c>
      <c r="L95" s="126">
        <v>39401</v>
      </c>
      <c r="M95" s="125">
        <v>38.6</v>
      </c>
      <c r="N95" s="125">
        <v>21.2</v>
      </c>
      <c r="O95" s="125">
        <v>191</v>
      </c>
      <c r="P95" s="125">
        <v>3800</v>
      </c>
      <c r="Q95" s="125" t="s">
        <v>149</v>
      </c>
      <c r="R95" s="125"/>
      <c r="S95" s="125"/>
      <c r="T95" s="125" t="s">
        <v>153</v>
      </c>
      <c r="U95" s="125">
        <v>13</v>
      </c>
      <c r="V95" s="127">
        <v>1</v>
      </c>
      <c r="W95" s="127">
        <v>1.2170419899163128E+18</v>
      </c>
    </row>
    <row r="96" spans="3:23" ht="15" customHeight="1">
      <c r="C96" s="114" t="b">
        <v>0</v>
      </c>
      <c r="D96" s="115" t="s">
        <v>151</v>
      </c>
      <c r="E96" s="116">
        <v>15</v>
      </c>
      <c r="F96" s="116" t="s">
        <v>144</v>
      </c>
      <c r="G96" s="125" t="s">
        <v>145</v>
      </c>
      <c r="H96" s="125" t="s">
        <v>120</v>
      </c>
      <c r="I96" s="125" t="s">
        <v>146</v>
      </c>
      <c r="J96" s="125" t="s">
        <v>172</v>
      </c>
      <c r="K96" s="125" t="s">
        <v>148</v>
      </c>
      <c r="L96" s="126">
        <v>39402</v>
      </c>
      <c r="M96" s="125">
        <v>34.6</v>
      </c>
      <c r="N96" s="125">
        <v>21.1</v>
      </c>
      <c r="O96" s="125">
        <v>198</v>
      </c>
      <c r="P96" s="125">
        <v>4400</v>
      </c>
      <c r="Q96" s="125" t="s">
        <v>149</v>
      </c>
      <c r="R96" s="125">
        <v>8.5558300000000003</v>
      </c>
      <c r="S96" s="125">
        <v>-25.22588</v>
      </c>
      <c r="T96" s="125"/>
      <c r="U96" s="125">
        <v>14</v>
      </c>
      <c r="V96" s="127">
        <v>1</v>
      </c>
      <c r="W96" s="127">
        <v>1.508296268282096E+19</v>
      </c>
    </row>
    <row r="97" spans="3:23" ht="15" customHeight="1">
      <c r="C97" s="114" t="b">
        <v>0</v>
      </c>
      <c r="D97" s="115" t="s">
        <v>151</v>
      </c>
      <c r="E97" s="116">
        <v>16</v>
      </c>
      <c r="F97" s="116" t="s">
        <v>144</v>
      </c>
      <c r="G97" s="125" t="s">
        <v>145</v>
      </c>
      <c r="H97" s="125" t="s">
        <v>120</v>
      </c>
      <c r="I97" s="125" t="s">
        <v>146</v>
      </c>
      <c r="J97" s="125" t="s">
        <v>173</v>
      </c>
      <c r="K97" s="125" t="s">
        <v>148</v>
      </c>
      <c r="L97" s="126">
        <v>39402</v>
      </c>
      <c r="M97" s="125">
        <v>36.6</v>
      </c>
      <c r="N97" s="125">
        <v>17.8</v>
      </c>
      <c r="O97" s="125">
        <v>185</v>
      </c>
      <c r="P97" s="125">
        <v>3700</v>
      </c>
      <c r="Q97" s="125" t="s">
        <v>155</v>
      </c>
      <c r="R97" s="125"/>
      <c r="S97" s="125"/>
      <c r="T97" s="125" t="s">
        <v>153</v>
      </c>
      <c r="U97" s="125">
        <v>15</v>
      </c>
      <c r="V97" s="127">
        <v>1</v>
      </c>
      <c r="W97" s="127">
        <v>6.9886141016673751E+18</v>
      </c>
    </row>
    <row r="98" spans="3:23" ht="15" customHeight="1">
      <c r="C98" s="114" t="b">
        <v>0</v>
      </c>
      <c r="D98" s="115" t="s">
        <v>151</v>
      </c>
      <c r="E98" s="116">
        <v>17</v>
      </c>
      <c r="F98" s="116" t="s">
        <v>144</v>
      </c>
      <c r="G98" s="125" t="s">
        <v>145</v>
      </c>
      <c r="H98" s="125" t="s">
        <v>120</v>
      </c>
      <c r="I98" s="125" t="s">
        <v>146</v>
      </c>
      <c r="J98" s="125" t="s">
        <v>174</v>
      </c>
      <c r="K98" s="125" t="s">
        <v>148</v>
      </c>
      <c r="L98" s="126">
        <v>39398</v>
      </c>
      <c r="M98" s="125">
        <v>38.700000000000003</v>
      </c>
      <c r="N98" s="125">
        <v>19</v>
      </c>
      <c r="O98" s="125">
        <v>195</v>
      </c>
      <c r="P98" s="125">
        <v>3450</v>
      </c>
      <c r="Q98" s="125" t="s">
        <v>155</v>
      </c>
      <c r="R98" s="125">
        <v>9.1852800000000006</v>
      </c>
      <c r="S98" s="125">
        <v>-25.06691</v>
      </c>
      <c r="T98" s="125"/>
      <c r="U98" s="125">
        <v>16</v>
      </c>
      <c r="V98" s="127">
        <v>1</v>
      </c>
      <c r="W98" s="127">
        <v>1.2635143658513517E+19</v>
      </c>
    </row>
    <row r="99" spans="3:23" ht="15" customHeight="1">
      <c r="C99" s="114" t="b">
        <v>0</v>
      </c>
      <c r="D99" s="115" t="s">
        <v>151</v>
      </c>
      <c r="E99" s="116">
        <v>18</v>
      </c>
      <c r="F99" s="116" t="s">
        <v>144</v>
      </c>
      <c r="G99" s="125" t="s">
        <v>145</v>
      </c>
      <c r="H99" s="125" t="s">
        <v>120</v>
      </c>
      <c r="I99" s="125" t="s">
        <v>146</v>
      </c>
      <c r="J99" s="125" t="s">
        <v>175</v>
      </c>
      <c r="K99" s="125" t="s">
        <v>148</v>
      </c>
      <c r="L99" s="126">
        <v>39398</v>
      </c>
      <c r="M99" s="125">
        <v>42.5</v>
      </c>
      <c r="N99" s="125">
        <v>20.7</v>
      </c>
      <c r="O99" s="125">
        <v>197</v>
      </c>
      <c r="P99" s="125">
        <v>4500</v>
      </c>
      <c r="Q99" s="125" t="s">
        <v>149</v>
      </c>
      <c r="R99" s="125">
        <v>8.6753800000000005</v>
      </c>
      <c r="S99" s="125">
        <v>-25.13993</v>
      </c>
      <c r="T99" s="125"/>
      <c r="U99" s="125">
        <v>17</v>
      </c>
      <c r="V99" s="127">
        <v>1</v>
      </c>
      <c r="W99" s="127">
        <v>1.152976716587249E+19</v>
      </c>
    </row>
    <row r="100" spans="3:23" ht="15" customHeight="1">
      <c r="C100" s="114" t="b">
        <v>0</v>
      </c>
      <c r="D100" s="115" t="s">
        <v>151</v>
      </c>
      <c r="E100" s="116">
        <v>19</v>
      </c>
      <c r="F100" s="116" t="s">
        <v>144</v>
      </c>
      <c r="G100" s="125" t="s">
        <v>145</v>
      </c>
      <c r="H100" s="125" t="s">
        <v>120</v>
      </c>
      <c r="I100" s="125" t="s">
        <v>146</v>
      </c>
      <c r="J100" s="125" t="s">
        <v>176</v>
      </c>
      <c r="K100" s="125" t="s">
        <v>148</v>
      </c>
      <c r="L100" s="126">
        <v>39402</v>
      </c>
      <c r="M100" s="125">
        <v>34.4</v>
      </c>
      <c r="N100" s="125">
        <v>18.399999999999999</v>
      </c>
      <c r="O100" s="125">
        <v>184</v>
      </c>
      <c r="P100" s="125">
        <v>3325</v>
      </c>
      <c r="Q100" s="125" t="s">
        <v>155</v>
      </c>
      <c r="R100" s="125">
        <v>8.4782700000000002</v>
      </c>
      <c r="S100" s="125">
        <v>-25.23319</v>
      </c>
      <c r="T100" s="125"/>
      <c r="U100" s="125">
        <v>18</v>
      </c>
      <c r="V100" s="127">
        <v>1</v>
      </c>
      <c r="W100" s="127">
        <v>9.1076435203043594E+18</v>
      </c>
    </row>
    <row r="101" spans="3:23" ht="15" customHeight="1">
      <c r="C101" s="114" t="b">
        <v>0</v>
      </c>
      <c r="D101" s="115" t="s">
        <v>151</v>
      </c>
      <c r="E101" s="116">
        <v>20</v>
      </c>
      <c r="F101" s="116" t="s">
        <v>144</v>
      </c>
      <c r="G101" s="125" t="s">
        <v>145</v>
      </c>
      <c r="H101" s="125" t="s">
        <v>120</v>
      </c>
      <c r="I101" s="125" t="s">
        <v>146</v>
      </c>
      <c r="J101" s="125" t="s">
        <v>177</v>
      </c>
      <c r="K101" s="125" t="s">
        <v>148</v>
      </c>
      <c r="L101" s="126">
        <v>39402</v>
      </c>
      <c r="M101" s="125">
        <v>46</v>
      </c>
      <c r="N101" s="125">
        <v>21.5</v>
      </c>
      <c r="O101" s="125">
        <v>194</v>
      </c>
      <c r="P101" s="125">
        <v>4200</v>
      </c>
      <c r="Q101" s="125" t="s">
        <v>149</v>
      </c>
      <c r="R101" s="125">
        <v>9.1161600000000007</v>
      </c>
      <c r="S101" s="125">
        <v>-24.772269999999999</v>
      </c>
      <c r="T101" s="125"/>
      <c r="U101" s="125">
        <v>19</v>
      </c>
      <c r="V101" s="127">
        <v>1</v>
      </c>
      <c r="W101" s="127">
        <v>1.3185141340603109E+19</v>
      </c>
    </row>
    <row r="102" spans="3:23" ht="15" customHeight="1">
      <c r="C102" s="114" t="b">
        <v>0</v>
      </c>
      <c r="D102" s="115" t="s">
        <v>151</v>
      </c>
      <c r="E102" s="116">
        <v>21</v>
      </c>
      <c r="F102" s="116" t="s">
        <v>144</v>
      </c>
      <c r="G102" s="125" t="s">
        <v>145</v>
      </c>
      <c r="H102" s="125" t="s">
        <v>118</v>
      </c>
      <c r="I102" s="125" t="s">
        <v>146</v>
      </c>
      <c r="J102" s="125" t="s">
        <v>178</v>
      </c>
      <c r="K102" s="125" t="s">
        <v>148</v>
      </c>
      <c r="L102" s="126">
        <v>39398</v>
      </c>
      <c r="M102" s="125">
        <v>37.799999999999997</v>
      </c>
      <c r="N102" s="125">
        <v>18.3</v>
      </c>
      <c r="O102" s="125">
        <v>174</v>
      </c>
      <c r="P102" s="125">
        <v>3400</v>
      </c>
      <c r="Q102" s="125" t="s">
        <v>155</v>
      </c>
      <c r="R102" s="125">
        <v>8.7376199999999997</v>
      </c>
      <c r="S102" s="125">
        <v>-25.093830000000001</v>
      </c>
      <c r="T102" s="125"/>
      <c r="U102" s="125">
        <v>20</v>
      </c>
      <c r="V102" s="127">
        <v>1</v>
      </c>
      <c r="W102" s="127">
        <v>5.0524852082495611E+18</v>
      </c>
    </row>
    <row r="103" spans="3:23" ht="15" customHeight="1">
      <c r="C103" s="114" t="b">
        <v>0</v>
      </c>
      <c r="D103" s="115" t="s">
        <v>151</v>
      </c>
      <c r="E103" s="116">
        <v>22</v>
      </c>
      <c r="F103" s="116" t="s">
        <v>144</v>
      </c>
      <c r="G103" s="125" t="s">
        <v>145</v>
      </c>
      <c r="H103" s="125" t="s">
        <v>118</v>
      </c>
      <c r="I103" s="125" t="s">
        <v>146</v>
      </c>
      <c r="J103" s="125" t="s">
        <v>179</v>
      </c>
      <c r="K103" s="125" t="s">
        <v>148</v>
      </c>
      <c r="L103" s="126">
        <v>39398</v>
      </c>
      <c r="M103" s="125">
        <v>37.700000000000003</v>
      </c>
      <c r="N103" s="125">
        <v>18.7</v>
      </c>
      <c r="O103" s="125">
        <v>180</v>
      </c>
      <c r="P103" s="125">
        <v>3600</v>
      </c>
      <c r="Q103" s="125" t="s">
        <v>149</v>
      </c>
      <c r="R103" s="125">
        <v>8.6627100000000006</v>
      </c>
      <c r="S103" s="125">
        <v>-25.0639</v>
      </c>
      <c r="T103" s="125"/>
      <c r="U103" s="125">
        <v>21</v>
      </c>
      <c r="V103" s="127">
        <v>1</v>
      </c>
      <c r="W103" s="127">
        <v>5.7981162488568294E+17</v>
      </c>
    </row>
    <row r="104" spans="3:23" ht="15" customHeight="1">
      <c r="C104" s="114" t="b">
        <v>0</v>
      </c>
      <c r="D104" s="115" t="s">
        <v>151</v>
      </c>
      <c r="E104" s="116">
        <v>23</v>
      </c>
      <c r="F104" s="116" t="s">
        <v>144</v>
      </c>
      <c r="G104" s="125" t="s">
        <v>145</v>
      </c>
      <c r="H104" s="125" t="s">
        <v>118</v>
      </c>
      <c r="I104" s="125" t="s">
        <v>146</v>
      </c>
      <c r="J104" s="125" t="s">
        <v>180</v>
      </c>
      <c r="K104" s="125" t="s">
        <v>148</v>
      </c>
      <c r="L104" s="126">
        <v>39398</v>
      </c>
      <c r="M104" s="125">
        <v>35.9</v>
      </c>
      <c r="N104" s="125">
        <v>19.2</v>
      </c>
      <c r="O104" s="125">
        <v>189</v>
      </c>
      <c r="P104" s="125">
        <v>3800</v>
      </c>
      <c r="Q104" s="125" t="s">
        <v>155</v>
      </c>
      <c r="R104" s="125">
        <v>9.2228600000000007</v>
      </c>
      <c r="S104" s="125">
        <v>-25.034739999999999</v>
      </c>
      <c r="T104" s="125"/>
      <c r="U104" s="125">
        <v>22</v>
      </c>
      <c r="V104" s="127">
        <v>1</v>
      </c>
      <c r="W104" s="127">
        <v>2.2820810286946104E+18</v>
      </c>
    </row>
    <row r="105" spans="3:23" ht="15" customHeight="1">
      <c r="C105" s="114" t="b">
        <v>0</v>
      </c>
      <c r="D105" s="115" t="s">
        <v>151</v>
      </c>
      <c r="E105" s="116">
        <v>24</v>
      </c>
      <c r="F105" s="116" t="s">
        <v>144</v>
      </c>
      <c r="G105" s="125" t="s">
        <v>145</v>
      </c>
      <c r="H105" s="125" t="s">
        <v>118</v>
      </c>
      <c r="I105" s="125" t="s">
        <v>146</v>
      </c>
      <c r="J105" s="125" t="s">
        <v>181</v>
      </c>
      <c r="K105" s="125" t="s">
        <v>148</v>
      </c>
      <c r="L105" s="126">
        <v>39398</v>
      </c>
      <c r="M105" s="125">
        <v>38.200000000000003</v>
      </c>
      <c r="N105" s="125">
        <v>18.100000000000001</v>
      </c>
      <c r="O105" s="125">
        <v>185</v>
      </c>
      <c r="P105" s="125">
        <v>3950</v>
      </c>
      <c r="Q105" s="125" t="s">
        <v>149</v>
      </c>
      <c r="R105" s="125">
        <v>8.4342299999999994</v>
      </c>
      <c r="S105" s="125">
        <v>-25.22664</v>
      </c>
      <c r="T105" s="125"/>
      <c r="U105" s="125">
        <v>23</v>
      </c>
      <c r="V105" s="127">
        <v>1</v>
      </c>
      <c r="W105" s="127">
        <v>1.0910512555021158E+19</v>
      </c>
    </row>
    <row r="106" spans="3:23" ht="15" customHeight="1">
      <c r="C106" s="114" t="b">
        <v>0</v>
      </c>
      <c r="D106" s="115" t="s">
        <v>151</v>
      </c>
      <c r="E106" s="116">
        <v>25</v>
      </c>
      <c r="F106" s="116" t="s">
        <v>144</v>
      </c>
      <c r="G106" s="125" t="s">
        <v>145</v>
      </c>
      <c r="H106" s="125" t="s">
        <v>118</v>
      </c>
      <c r="I106" s="125" t="s">
        <v>146</v>
      </c>
      <c r="J106" s="125" t="s">
        <v>147</v>
      </c>
      <c r="K106" s="125" t="s">
        <v>148</v>
      </c>
      <c r="L106" s="126">
        <v>39396</v>
      </c>
      <c r="M106" s="125">
        <v>38.799999999999997</v>
      </c>
      <c r="N106" s="125">
        <v>17.2</v>
      </c>
      <c r="O106" s="125">
        <v>180</v>
      </c>
      <c r="P106" s="125">
        <v>3800</v>
      </c>
      <c r="Q106" s="125" t="s">
        <v>149</v>
      </c>
      <c r="R106" s="125">
        <v>9.6395400000000002</v>
      </c>
      <c r="S106" s="125">
        <v>-25.298559999999998</v>
      </c>
      <c r="T106" s="125"/>
      <c r="U106" s="125">
        <v>24</v>
      </c>
      <c r="V106" s="127">
        <v>1</v>
      </c>
      <c r="W106" s="127">
        <v>1.295091434410975E+19</v>
      </c>
    </row>
    <row r="107" spans="3:23" ht="15" customHeight="1">
      <c r="C107" s="114" t="b">
        <v>0</v>
      </c>
      <c r="D107" s="115" t="s">
        <v>151</v>
      </c>
      <c r="E107" s="116">
        <v>26</v>
      </c>
      <c r="F107" s="116" t="s">
        <v>144</v>
      </c>
      <c r="G107" s="125" t="s">
        <v>145</v>
      </c>
      <c r="H107" s="125" t="s">
        <v>118</v>
      </c>
      <c r="I107" s="125" t="s">
        <v>146</v>
      </c>
      <c r="J107" s="125" t="s">
        <v>182</v>
      </c>
      <c r="K107" s="125" t="s">
        <v>148</v>
      </c>
      <c r="L107" s="126">
        <v>39396</v>
      </c>
      <c r="M107" s="125">
        <v>35.299999999999997</v>
      </c>
      <c r="N107" s="125">
        <v>18.899999999999999</v>
      </c>
      <c r="O107" s="125">
        <v>187</v>
      </c>
      <c r="P107" s="125">
        <v>3800</v>
      </c>
      <c r="Q107" s="125" t="s">
        <v>155</v>
      </c>
      <c r="R107" s="125">
        <v>9.2129200000000004</v>
      </c>
      <c r="S107" s="125">
        <v>-24.3613</v>
      </c>
      <c r="T107" s="125"/>
      <c r="U107" s="125">
        <v>25</v>
      </c>
      <c r="V107" s="127">
        <v>1</v>
      </c>
      <c r="W107" s="127">
        <v>7.7143795818768015E+18</v>
      </c>
    </row>
    <row r="108" spans="3:23" ht="15" customHeight="1">
      <c r="C108" s="114" t="b">
        <v>0</v>
      </c>
      <c r="D108" s="115" t="s">
        <v>151</v>
      </c>
      <c r="E108" s="116">
        <v>27</v>
      </c>
      <c r="F108" s="116" t="s">
        <v>144</v>
      </c>
      <c r="G108" s="125" t="s">
        <v>145</v>
      </c>
      <c r="H108" s="125" t="s">
        <v>118</v>
      </c>
      <c r="I108" s="125" t="s">
        <v>146</v>
      </c>
      <c r="J108" s="125" t="s">
        <v>183</v>
      </c>
      <c r="K108" s="125" t="s">
        <v>148</v>
      </c>
      <c r="L108" s="126">
        <v>39398</v>
      </c>
      <c r="M108" s="125">
        <v>40.6</v>
      </c>
      <c r="N108" s="125">
        <v>18.600000000000001</v>
      </c>
      <c r="O108" s="125">
        <v>183</v>
      </c>
      <c r="P108" s="125">
        <v>3550</v>
      </c>
      <c r="Q108" s="125" t="s">
        <v>149</v>
      </c>
      <c r="R108" s="125">
        <v>8.9399700000000006</v>
      </c>
      <c r="S108" s="125">
        <v>-25.362880000000001</v>
      </c>
      <c r="T108" s="125"/>
      <c r="U108" s="125">
        <v>26</v>
      </c>
      <c r="V108" s="127">
        <v>1</v>
      </c>
      <c r="W108" s="127">
        <v>1.810772792694222E+19</v>
      </c>
    </row>
    <row r="109" spans="3:23" ht="15" customHeight="1">
      <c r="C109" s="114" t="b">
        <v>0</v>
      </c>
      <c r="D109" s="115" t="s">
        <v>151</v>
      </c>
      <c r="E109" s="116">
        <v>28</v>
      </c>
      <c r="F109" s="116" t="s">
        <v>144</v>
      </c>
      <c r="G109" s="125" t="s">
        <v>145</v>
      </c>
      <c r="H109" s="125" t="s">
        <v>118</v>
      </c>
      <c r="I109" s="125" t="s">
        <v>146</v>
      </c>
      <c r="J109" s="125" t="s">
        <v>184</v>
      </c>
      <c r="K109" s="125" t="s">
        <v>148</v>
      </c>
      <c r="L109" s="126">
        <v>39398</v>
      </c>
      <c r="M109" s="125">
        <v>40.5</v>
      </c>
      <c r="N109" s="125">
        <v>17.899999999999999</v>
      </c>
      <c r="O109" s="125">
        <v>187</v>
      </c>
      <c r="P109" s="125">
        <v>3200</v>
      </c>
      <c r="Q109" s="125" t="s">
        <v>155</v>
      </c>
      <c r="R109" s="125">
        <v>8.0813799999999993</v>
      </c>
      <c r="S109" s="125">
        <v>-25.494479999999999</v>
      </c>
      <c r="T109" s="125"/>
      <c r="U109" s="125">
        <v>27</v>
      </c>
      <c r="V109" s="127">
        <v>1</v>
      </c>
      <c r="W109" s="127">
        <v>9.1216003716054088E+18</v>
      </c>
    </row>
    <row r="110" spans="3:23" ht="15" customHeight="1">
      <c r="C110" s="114" t="b">
        <v>0</v>
      </c>
      <c r="D110" s="115" t="s">
        <v>151</v>
      </c>
      <c r="E110" s="116">
        <v>29</v>
      </c>
      <c r="F110" s="116" t="s">
        <v>144</v>
      </c>
      <c r="G110" s="125" t="s">
        <v>145</v>
      </c>
      <c r="H110" s="125" t="s">
        <v>118</v>
      </c>
      <c r="I110" s="125" t="s">
        <v>146</v>
      </c>
      <c r="J110" s="125" t="s">
        <v>185</v>
      </c>
      <c r="K110" s="125" t="s">
        <v>162</v>
      </c>
      <c r="L110" s="126">
        <v>39396</v>
      </c>
      <c r="M110" s="125">
        <v>37.9</v>
      </c>
      <c r="N110" s="125">
        <v>18.600000000000001</v>
      </c>
      <c r="O110" s="125">
        <v>172</v>
      </c>
      <c r="P110" s="125">
        <v>3150</v>
      </c>
      <c r="Q110" s="125" t="s">
        <v>155</v>
      </c>
      <c r="R110" s="125">
        <v>8.3840400000000006</v>
      </c>
      <c r="S110" s="125">
        <v>-25.198370000000001</v>
      </c>
      <c r="T110" s="125" t="s">
        <v>150</v>
      </c>
      <c r="U110" s="125">
        <v>28</v>
      </c>
      <c r="V110" s="127">
        <v>0</v>
      </c>
      <c r="W110" s="127">
        <v>1.7846259621777005E+19</v>
      </c>
    </row>
    <row r="111" spans="3:23" ht="15" customHeight="1">
      <c r="C111" s="114" t="b">
        <v>0</v>
      </c>
      <c r="D111" s="115" t="s">
        <v>151</v>
      </c>
      <c r="E111" s="116">
        <v>30</v>
      </c>
      <c r="F111" s="116" t="s">
        <v>144</v>
      </c>
      <c r="G111" s="125" t="s">
        <v>145</v>
      </c>
      <c r="H111" s="125" t="s">
        <v>118</v>
      </c>
      <c r="I111" s="125" t="s">
        <v>146</v>
      </c>
      <c r="J111" s="125" t="s">
        <v>186</v>
      </c>
      <c r="K111" s="125" t="s">
        <v>162</v>
      </c>
      <c r="L111" s="126">
        <v>39396</v>
      </c>
      <c r="M111" s="125">
        <v>40.5</v>
      </c>
      <c r="N111" s="125">
        <v>18.899999999999999</v>
      </c>
      <c r="O111" s="125">
        <v>180</v>
      </c>
      <c r="P111" s="125">
        <v>3950</v>
      </c>
      <c r="Q111" s="125" t="s">
        <v>149</v>
      </c>
      <c r="R111" s="125">
        <v>8.9002700000000008</v>
      </c>
      <c r="S111" s="125">
        <v>-25.11609</v>
      </c>
      <c r="T111" s="125" t="s">
        <v>150</v>
      </c>
      <c r="U111" s="125">
        <v>29</v>
      </c>
      <c r="V111" s="127">
        <v>0</v>
      </c>
      <c r="W111" s="127">
        <v>1.5219172466617065E+19</v>
      </c>
    </row>
    <row r="112" spans="3:23" ht="15" customHeight="1">
      <c r="C112" s="114" t="b">
        <v>0</v>
      </c>
      <c r="D112" s="115" t="s">
        <v>151</v>
      </c>
      <c r="E112" s="116">
        <v>31</v>
      </c>
      <c r="F112" s="116" t="s">
        <v>144</v>
      </c>
      <c r="G112" s="125" t="s">
        <v>145</v>
      </c>
      <c r="H112" s="125" t="s">
        <v>122</v>
      </c>
      <c r="I112" s="125" t="s">
        <v>146</v>
      </c>
      <c r="J112" s="125" t="s">
        <v>187</v>
      </c>
      <c r="K112" s="125" t="s">
        <v>148</v>
      </c>
      <c r="L112" s="126">
        <v>39395</v>
      </c>
      <c r="M112" s="125">
        <v>39.5</v>
      </c>
      <c r="N112" s="125">
        <v>16.7</v>
      </c>
      <c r="O112" s="125">
        <v>178</v>
      </c>
      <c r="P112" s="125">
        <v>3250</v>
      </c>
      <c r="Q112" s="125" t="s">
        <v>155</v>
      </c>
      <c r="R112" s="125">
        <v>9.6975599999999993</v>
      </c>
      <c r="S112" s="125">
        <v>-25.11223</v>
      </c>
      <c r="T112" s="125"/>
      <c r="U112" s="125">
        <v>30</v>
      </c>
      <c r="V112" s="127">
        <v>1</v>
      </c>
      <c r="W112" s="127">
        <v>1.2456690714206988E+19</v>
      </c>
    </row>
    <row r="113" spans="3:23" ht="15" customHeight="1">
      <c r="C113" s="114" t="b">
        <v>0</v>
      </c>
      <c r="D113" s="115" t="s">
        <v>151</v>
      </c>
      <c r="E113" s="116">
        <v>32</v>
      </c>
      <c r="F113" s="116" t="s">
        <v>144</v>
      </c>
      <c r="G113" s="125" t="s">
        <v>145</v>
      </c>
      <c r="H113" s="125" t="s">
        <v>122</v>
      </c>
      <c r="I113" s="125" t="s">
        <v>146</v>
      </c>
      <c r="J113" s="125" t="s">
        <v>188</v>
      </c>
      <c r="K113" s="125" t="s">
        <v>148</v>
      </c>
      <c r="L113" s="126">
        <v>39395</v>
      </c>
      <c r="M113" s="125">
        <v>37.200000000000003</v>
      </c>
      <c r="N113" s="125">
        <v>18.100000000000001</v>
      </c>
      <c r="O113" s="125">
        <v>178</v>
      </c>
      <c r="P113" s="125">
        <v>3900</v>
      </c>
      <c r="Q113" s="125" t="s">
        <v>149</v>
      </c>
      <c r="R113" s="125">
        <v>9.7276399999999992</v>
      </c>
      <c r="S113" s="125">
        <v>-25.010200000000001</v>
      </c>
      <c r="T113" s="125"/>
      <c r="U113" s="125">
        <v>31</v>
      </c>
      <c r="V113" s="127">
        <v>1</v>
      </c>
      <c r="W113" s="127">
        <v>1.759523279807913E+19</v>
      </c>
    </row>
    <row r="114" spans="3:23" ht="15" customHeight="1">
      <c r="C114" s="114" t="b">
        <v>0</v>
      </c>
      <c r="D114" s="115" t="s">
        <v>151</v>
      </c>
      <c r="E114" s="116">
        <v>33</v>
      </c>
      <c r="F114" s="116" t="s">
        <v>144</v>
      </c>
      <c r="G114" s="125" t="s">
        <v>145</v>
      </c>
      <c r="H114" s="125" t="s">
        <v>122</v>
      </c>
      <c r="I114" s="125" t="s">
        <v>146</v>
      </c>
      <c r="J114" s="125" t="s">
        <v>189</v>
      </c>
      <c r="K114" s="125" t="s">
        <v>148</v>
      </c>
      <c r="L114" s="126">
        <v>39395</v>
      </c>
      <c r="M114" s="125">
        <v>39.5</v>
      </c>
      <c r="N114" s="125">
        <v>17.8</v>
      </c>
      <c r="O114" s="125">
        <v>188</v>
      </c>
      <c r="P114" s="125">
        <v>3300</v>
      </c>
      <c r="Q114" s="125" t="s">
        <v>155</v>
      </c>
      <c r="R114" s="125">
        <v>9.6652299999999993</v>
      </c>
      <c r="S114" s="125">
        <v>-25.060199999999998</v>
      </c>
      <c r="T114" s="125"/>
      <c r="U114" s="125">
        <v>32</v>
      </c>
      <c r="V114" s="127">
        <v>1</v>
      </c>
      <c r="W114" s="127">
        <v>4.6734632964363889E+18</v>
      </c>
    </row>
    <row r="115" spans="3:23" ht="15" customHeight="1">
      <c r="C115" s="114" t="b">
        <v>0</v>
      </c>
      <c r="D115" s="115" t="s">
        <v>151</v>
      </c>
      <c r="E115" s="116">
        <v>34</v>
      </c>
      <c r="F115" s="116" t="s">
        <v>144</v>
      </c>
      <c r="G115" s="125" t="s">
        <v>145</v>
      </c>
      <c r="H115" s="125" t="s">
        <v>122</v>
      </c>
      <c r="I115" s="125" t="s">
        <v>146</v>
      </c>
      <c r="J115" s="125" t="s">
        <v>190</v>
      </c>
      <c r="K115" s="125" t="s">
        <v>148</v>
      </c>
      <c r="L115" s="126">
        <v>39395</v>
      </c>
      <c r="M115" s="125">
        <v>40.9</v>
      </c>
      <c r="N115" s="125">
        <v>18.899999999999999</v>
      </c>
      <c r="O115" s="125">
        <v>184</v>
      </c>
      <c r="P115" s="125">
        <v>3900</v>
      </c>
      <c r="Q115" s="125" t="s">
        <v>149</v>
      </c>
      <c r="R115" s="125">
        <v>8.7966499999999996</v>
      </c>
      <c r="S115" s="125">
        <v>-25.145910000000001</v>
      </c>
      <c r="T115" s="125"/>
      <c r="U115" s="125">
        <v>33</v>
      </c>
      <c r="V115" s="127">
        <v>1</v>
      </c>
      <c r="W115" s="127">
        <v>9.53544486602464E+17</v>
      </c>
    </row>
    <row r="116" spans="3:23" ht="15" customHeight="1">
      <c r="C116" s="114" t="b">
        <v>0</v>
      </c>
      <c r="D116" s="115" t="s">
        <v>151</v>
      </c>
      <c r="E116" s="116">
        <v>35</v>
      </c>
      <c r="F116" s="116" t="s">
        <v>144</v>
      </c>
      <c r="G116" s="125" t="s">
        <v>145</v>
      </c>
      <c r="H116" s="125" t="s">
        <v>122</v>
      </c>
      <c r="I116" s="125" t="s">
        <v>146</v>
      </c>
      <c r="J116" s="125" t="s">
        <v>191</v>
      </c>
      <c r="K116" s="125" t="s">
        <v>148</v>
      </c>
      <c r="L116" s="126">
        <v>39402</v>
      </c>
      <c r="M116" s="125">
        <v>36.4</v>
      </c>
      <c r="N116" s="125">
        <v>17</v>
      </c>
      <c r="O116" s="125">
        <v>195</v>
      </c>
      <c r="P116" s="125">
        <v>3325</v>
      </c>
      <c r="Q116" s="125" t="s">
        <v>155</v>
      </c>
      <c r="R116" s="125">
        <v>9.1784700000000008</v>
      </c>
      <c r="S116" s="125">
        <v>-25.230609999999999</v>
      </c>
      <c r="T116" s="125"/>
      <c r="U116" s="125">
        <v>34</v>
      </c>
      <c r="V116" s="127">
        <v>1</v>
      </c>
      <c r="W116" s="127">
        <v>1.4633969292026085E+19</v>
      </c>
    </row>
    <row r="117" spans="3:23" ht="15" customHeight="1">
      <c r="C117" s="114" t="b">
        <v>0</v>
      </c>
      <c r="D117" s="115" t="s">
        <v>151</v>
      </c>
      <c r="E117" s="116">
        <v>36</v>
      </c>
      <c r="F117" s="116" t="s">
        <v>144</v>
      </c>
      <c r="G117" s="125" t="s">
        <v>145</v>
      </c>
      <c r="H117" s="125" t="s">
        <v>122</v>
      </c>
      <c r="I117" s="125" t="s">
        <v>146</v>
      </c>
      <c r="J117" s="125" t="s">
        <v>192</v>
      </c>
      <c r="K117" s="125" t="s">
        <v>148</v>
      </c>
      <c r="L117" s="126">
        <v>39402</v>
      </c>
      <c r="M117" s="125">
        <v>39.200000000000003</v>
      </c>
      <c r="N117" s="125">
        <v>21.1</v>
      </c>
      <c r="O117" s="125">
        <v>196</v>
      </c>
      <c r="P117" s="125">
        <v>4150</v>
      </c>
      <c r="Q117" s="125" t="s">
        <v>149</v>
      </c>
      <c r="R117" s="125">
        <v>9.1530799999999992</v>
      </c>
      <c r="S117" s="125">
        <v>-25.034690000000001</v>
      </c>
      <c r="T117" s="125"/>
      <c r="U117" s="125">
        <v>35</v>
      </c>
      <c r="V117" s="127">
        <v>1</v>
      </c>
      <c r="W117" s="127">
        <v>1.3109025246663119E+19</v>
      </c>
    </row>
    <row r="118" spans="3:23" ht="15" customHeight="1">
      <c r="C118" s="114" t="b">
        <v>0</v>
      </c>
      <c r="D118" s="115" t="s">
        <v>151</v>
      </c>
      <c r="E118" s="116">
        <v>37</v>
      </c>
      <c r="F118" s="116" t="s">
        <v>144</v>
      </c>
      <c r="G118" s="125" t="s">
        <v>145</v>
      </c>
      <c r="H118" s="125" t="s">
        <v>122</v>
      </c>
      <c r="I118" s="125" t="s">
        <v>146</v>
      </c>
      <c r="J118" s="125" t="s">
        <v>193</v>
      </c>
      <c r="K118" s="125" t="s">
        <v>148</v>
      </c>
      <c r="L118" s="126">
        <v>39402</v>
      </c>
      <c r="M118" s="125">
        <v>38.799999999999997</v>
      </c>
      <c r="N118" s="125">
        <v>20</v>
      </c>
      <c r="O118" s="125">
        <v>190</v>
      </c>
      <c r="P118" s="125">
        <v>3950</v>
      </c>
      <c r="Q118" s="125" t="s">
        <v>149</v>
      </c>
      <c r="R118" s="125">
        <v>9.1898499999999999</v>
      </c>
      <c r="S118" s="125">
        <v>-25.12255</v>
      </c>
      <c r="T118" s="125"/>
      <c r="U118" s="125">
        <v>36</v>
      </c>
      <c r="V118" s="127">
        <v>1</v>
      </c>
      <c r="W118" s="127">
        <v>6.9489583146610012E+18</v>
      </c>
    </row>
    <row r="119" spans="3:23" ht="15" customHeight="1">
      <c r="C119" s="114" t="b">
        <v>0</v>
      </c>
      <c r="D119" s="115" t="s">
        <v>151</v>
      </c>
      <c r="E119" s="116">
        <v>38</v>
      </c>
      <c r="F119" s="116" t="s">
        <v>144</v>
      </c>
      <c r="G119" s="125" t="s">
        <v>145</v>
      </c>
      <c r="H119" s="125" t="s">
        <v>122</v>
      </c>
      <c r="I119" s="125" t="s">
        <v>146</v>
      </c>
      <c r="J119" s="125" t="s">
        <v>194</v>
      </c>
      <c r="K119" s="125" t="s">
        <v>148</v>
      </c>
      <c r="L119" s="126">
        <v>39402</v>
      </c>
      <c r="M119" s="125">
        <v>42.2</v>
      </c>
      <c r="N119" s="125">
        <v>18.5</v>
      </c>
      <c r="O119" s="125">
        <v>180</v>
      </c>
      <c r="P119" s="125">
        <v>3550</v>
      </c>
      <c r="Q119" s="125" t="s">
        <v>155</v>
      </c>
      <c r="R119" s="125">
        <v>8.0478699999999996</v>
      </c>
      <c r="S119" s="125">
        <v>-25.495229999999999</v>
      </c>
      <c r="T119" s="125"/>
      <c r="U119" s="125">
        <v>37</v>
      </c>
      <c r="V119" s="127">
        <v>1</v>
      </c>
      <c r="W119" s="127">
        <v>1.8306570675181746E+19</v>
      </c>
    </row>
    <row r="120" spans="3:23" ht="15" customHeight="1">
      <c r="C120" s="114" t="b">
        <v>0</v>
      </c>
      <c r="D120" s="115" t="s">
        <v>151</v>
      </c>
      <c r="E120" s="116">
        <v>39</v>
      </c>
      <c r="F120" s="116" t="s">
        <v>144</v>
      </c>
      <c r="G120" s="125" t="s">
        <v>145</v>
      </c>
      <c r="H120" s="125" t="s">
        <v>122</v>
      </c>
      <c r="I120" s="125" t="s">
        <v>146</v>
      </c>
      <c r="J120" s="125" t="s">
        <v>195</v>
      </c>
      <c r="K120" s="125" t="s">
        <v>162</v>
      </c>
      <c r="L120" s="126">
        <v>39399</v>
      </c>
      <c r="M120" s="125">
        <v>37.6</v>
      </c>
      <c r="N120" s="125">
        <v>19.3</v>
      </c>
      <c r="O120" s="125">
        <v>181</v>
      </c>
      <c r="P120" s="125">
        <v>3300</v>
      </c>
      <c r="Q120" s="125" t="s">
        <v>155</v>
      </c>
      <c r="R120" s="125">
        <v>9.4113100000000003</v>
      </c>
      <c r="S120" s="125">
        <v>-25.041689999999999</v>
      </c>
      <c r="T120" s="125" t="s">
        <v>150</v>
      </c>
      <c r="U120" s="125">
        <v>38</v>
      </c>
      <c r="V120" s="127">
        <v>0</v>
      </c>
      <c r="W120" s="127">
        <v>1.1833253422968796E+18</v>
      </c>
    </row>
    <row r="121" spans="3:23" ht="15" customHeight="1">
      <c r="C121" s="114" t="b">
        <v>0</v>
      </c>
      <c r="D121" s="115" t="s">
        <v>151</v>
      </c>
      <c r="E121" s="116">
        <v>40</v>
      </c>
      <c r="F121" s="116" t="s">
        <v>144</v>
      </c>
      <c r="G121" s="125" t="s">
        <v>145</v>
      </c>
      <c r="H121" s="125" t="s">
        <v>122</v>
      </c>
      <c r="I121" s="125" t="s">
        <v>146</v>
      </c>
      <c r="J121" s="125" t="s">
        <v>196</v>
      </c>
      <c r="K121" s="125" t="s">
        <v>162</v>
      </c>
      <c r="L121" s="126">
        <v>39399</v>
      </c>
      <c r="M121" s="125">
        <v>39.799999999999997</v>
      </c>
      <c r="N121" s="125">
        <v>19.100000000000001</v>
      </c>
      <c r="O121" s="125">
        <v>184</v>
      </c>
      <c r="P121" s="125">
        <v>4650</v>
      </c>
      <c r="Q121" s="125" t="s">
        <v>149</v>
      </c>
      <c r="R121" s="125"/>
      <c r="S121" s="125"/>
      <c r="T121" s="125" t="s">
        <v>197</v>
      </c>
      <c r="U121" s="125">
        <v>39</v>
      </c>
      <c r="V121" s="127">
        <v>1</v>
      </c>
      <c r="W121" s="127">
        <v>1.524595286240572E+19</v>
      </c>
    </row>
    <row r="122" spans="3:23" ht="15" customHeight="1">
      <c r="C122" s="114" t="b">
        <v>0</v>
      </c>
      <c r="D122" s="115" t="s">
        <v>151</v>
      </c>
      <c r="E122" s="116">
        <v>41</v>
      </c>
      <c r="F122" s="116" t="s">
        <v>144</v>
      </c>
      <c r="G122" s="125" t="s">
        <v>145</v>
      </c>
      <c r="H122" s="125" t="s">
        <v>122</v>
      </c>
      <c r="I122" s="125" t="s">
        <v>146</v>
      </c>
      <c r="J122" s="125" t="s">
        <v>198</v>
      </c>
      <c r="K122" s="125" t="s">
        <v>148</v>
      </c>
      <c r="L122" s="126">
        <v>39402</v>
      </c>
      <c r="M122" s="125">
        <v>36.5</v>
      </c>
      <c r="N122" s="125">
        <v>18</v>
      </c>
      <c r="O122" s="125">
        <v>182</v>
      </c>
      <c r="P122" s="125">
        <v>3150</v>
      </c>
      <c r="Q122" s="125" t="s">
        <v>155</v>
      </c>
      <c r="R122" s="125">
        <v>9.68933</v>
      </c>
      <c r="S122" s="125">
        <v>-24.422799999999999</v>
      </c>
      <c r="T122" s="125"/>
      <c r="U122" s="125">
        <v>40</v>
      </c>
      <c r="V122" s="127">
        <v>1</v>
      </c>
      <c r="W122" s="127">
        <v>5.0889413931949865E+18</v>
      </c>
    </row>
    <row r="123" spans="3:23" ht="15" customHeight="1">
      <c r="C123" s="114" t="b">
        <v>0</v>
      </c>
      <c r="D123" s="115" t="s">
        <v>151</v>
      </c>
      <c r="E123" s="116">
        <v>42</v>
      </c>
      <c r="F123" s="116" t="s">
        <v>144</v>
      </c>
      <c r="G123" s="125" t="s">
        <v>145</v>
      </c>
      <c r="H123" s="125" t="s">
        <v>122</v>
      </c>
      <c r="I123" s="125" t="s">
        <v>146</v>
      </c>
      <c r="J123" s="125" t="s">
        <v>199</v>
      </c>
      <c r="K123" s="125" t="s">
        <v>148</v>
      </c>
      <c r="L123" s="126">
        <v>39402</v>
      </c>
      <c r="M123" s="125">
        <v>40.799999999999997</v>
      </c>
      <c r="N123" s="125">
        <v>18.399999999999999</v>
      </c>
      <c r="O123" s="125">
        <v>195</v>
      </c>
      <c r="P123" s="125">
        <v>3900</v>
      </c>
      <c r="Q123" s="125" t="s">
        <v>149</v>
      </c>
      <c r="R123" s="125"/>
      <c r="S123" s="125"/>
      <c r="T123" s="125" t="s">
        <v>153</v>
      </c>
      <c r="U123" s="125">
        <v>41</v>
      </c>
      <c r="V123" s="127">
        <v>1</v>
      </c>
      <c r="W123" s="127">
        <v>8.479725664953217E+18</v>
      </c>
    </row>
    <row r="124" spans="3:23" ht="15" customHeight="1">
      <c r="C124" s="114" t="b">
        <v>0</v>
      </c>
      <c r="D124" s="115" t="s">
        <v>151</v>
      </c>
      <c r="E124" s="116">
        <v>43</v>
      </c>
      <c r="F124" s="116" t="s">
        <v>144</v>
      </c>
      <c r="G124" s="125" t="s">
        <v>145</v>
      </c>
      <c r="H124" s="125" t="s">
        <v>122</v>
      </c>
      <c r="I124" s="125" t="s">
        <v>146</v>
      </c>
      <c r="J124" s="125" t="s">
        <v>200</v>
      </c>
      <c r="K124" s="125" t="s">
        <v>148</v>
      </c>
      <c r="L124" s="126">
        <v>39405</v>
      </c>
      <c r="M124" s="125">
        <v>36</v>
      </c>
      <c r="N124" s="125">
        <v>18.5</v>
      </c>
      <c r="O124" s="125">
        <v>186</v>
      </c>
      <c r="P124" s="125">
        <v>3100</v>
      </c>
      <c r="Q124" s="125" t="s">
        <v>155</v>
      </c>
      <c r="R124" s="125">
        <v>9.5077200000000008</v>
      </c>
      <c r="S124" s="125">
        <v>-25.03492</v>
      </c>
      <c r="T124" s="125"/>
      <c r="U124" s="125">
        <v>42</v>
      </c>
      <c r="V124" s="127">
        <v>1</v>
      </c>
      <c r="W124" s="127">
        <v>4.0680766745691884E+18</v>
      </c>
    </row>
    <row r="125" spans="3:23" ht="15" customHeight="1">
      <c r="C125" s="114" t="b">
        <v>0</v>
      </c>
      <c r="D125" s="115" t="s">
        <v>151</v>
      </c>
      <c r="E125" s="116">
        <v>44</v>
      </c>
      <c r="F125" s="116" t="s">
        <v>144</v>
      </c>
      <c r="G125" s="125" t="s">
        <v>145</v>
      </c>
      <c r="H125" s="125" t="s">
        <v>122</v>
      </c>
      <c r="I125" s="125" t="s">
        <v>146</v>
      </c>
      <c r="J125" s="125" t="s">
        <v>201</v>
      </c>
      <c r="K125" s="125" t="s">
        <v>148</v>
      </c>
      <c r="L125" s="126">
        <v>39405</v>
      </c>
      <c r="M125" s="125">
        <v>44.1</v>
      </c>
      <c r="N125" s="125">
        <v>19.7</v>
      </c>
      <c r="O125" s="125">
        <v>196</v>
      </c>
      <c r="P125" s="125">
        <v>4400</v>
      </c>
      <c r="Q125" s="125" t="s">
        <v>149</v>
      </c>
      <c r="R125" s="125">
        <v>9.2371999999999996</v>
      </c>
      <c r="S125" s="125">
        <v>-24.526979999999998</v>
      </c>
      <c r="T125" s="125"/>
      <c r="U125" s="125">
        <v>43</v>
      </c>
      <c r="V125" s="127">
        <v>1</v>
      </c>
      <c r="W125" s="127">
        <v>3.3842888600676152E+18</v>
      </c>
    </row>
    <row r="126" spans="3:23" ht="15" customHeight="1">
      <c r="C126" s="114" t="b">
        <v>0</v>
      </c>
      <c r="D126" s="115" t="s">
        <v>151</v>
      </c>
      <c r="E126" s="116">
        <v>45</v>
      </c>
      <c r="F126" s="116" t="s">
        <v>144</v>
      </c>
      <c r="G126" s="125" t="s">
        <v>145</v>
      </c>
      <c r="H126" s="125" t="s">
        <v>122</v>
      </c>
      <c r="I126" s="125" t="s">
        <v>146</v>
      </c>
      <c r="J126" s="125" t="s">
        <v>202</v>
      </c>
      <c r="K126" s="125" t="s">
        <v>148</v>
      </c>
      <c r="L126" s="126">
        <v>39402</v>
      </c>
      <c r="M126" s="125">
        <v>37</v>
      </c>
      <c r="N126" s="125">
        <v>16.899999999999999</v>
      </c>
      <c r="O126" s="125">
        <v>185</v>
      </c>
      <c r="P126" s="125">
        <v>3000</v>
      </c>
      <c r="Q126" s="125" t="s">
        <v>155</v>
      </c>
      <c r="R126" s="125">
        <v>9.3639200000000002</v>
      </c>
      <c r="S126" s="125">
        <v>-25.01745</v>
      </c>
      <c r="T126" s="125"/>
      <c r="U126" s="125">
        <v>44</v>
      </c>
      <c r="V126" s="127">
        <v>1</v>
      </c>
      <c r="W126" s="127">
        <v>3.5448499847530655E+18</v>
      </c>
    </row>
    <row r="127" spans="3:23" ht="15" customHeight="1">
      <c r="C127" s="114" t="b">
        <v>0</v>
      </c>
      <c r="D127" s="115" t="s">
        <v>151</v>
      </c>
      <c r="E127" s="116">
        <v>46</v>
      </c>
      <c r="F127" s="116" t="s">
        <v>144</v>
      </c>
      <c r="G127" s="125" t="s">
        <v>145</v>
      </c>
      <c r="H127" s="125" t="s">
        <v>122</v>
      </c>
      <c r="I127" s="125" t="s">
        <v>146</v>
      </c>
      <c r="J127" s="125" t="s">
        <v>203</v>
      </c>
      <c r="K127" s="125" t="s">
        <v>148</v>
      </c>
      <c r="L127" s="126">
        <v>39402</v>
      </c>
      <c r="M127" s="125">
        <v>39.6</v>
      </c>
      <c r="N127" s="125">
        <v>18.8</v>
      </c>
      <c r="O127" s="125">
        <v>190</v>
      </c>
      <c r="P127" s="125">
        <v>4600</v>
      </c>
      <c r="Q127" s="125" t="s">
        <v>149</v>
      </c>
      <c r="R127" s="125">
        <v>9.4910599999999992</v>
      </c>
      <c r="S127" s="125">
        <v>-24.102550000000001</v>
      </c>
      <c r="T127" s="125"/>
      <c r="U127" s="125">
        <v>45</v>
      </c>
      <c r="V127" s="127">
        <v>1</v>
      </c>
      <c r="W127" s="127">
        <v>5.2104751908737454E+18</v>
      </c>
    </row>
    <row r="128" spans="3:23" ht="15" customHeight="1">
      <c r="C128" s="114" t="b">
        <v>0</v>
      </c>
      <c r="D128" s="115" t="s">
        <v>151</v>
      </c>
      <c r="E128" s="116">
        <v>47</v>
      </c>
      <c r="F128" s="116" t="s">
        <v>144</v>
      </c>
      <c r="G128" s="125" t="s">
        <v>145</v>
      </c>
      <c r="H128" s="125" t="s">
        <v>122</v>
      </c>
      <c r="I128" s="125" t="s">
        <v>146</v>
      </c>
      <c r="J128" s="125" t="s">
        <v>204</v>
      </c>
      <c r="K128" s="125" t="s">
        <v>148</v>
      </c>
      <c r="L128" s="126">
        <v>39399</v>
      </c>
      <c r="M128" s="125">
        <v>41.1</v>
      </c>
      <c r="N128" s="125">
        <v>19</v>
      </c>
      <c r="O128" s="125">
        <v>182</v>
      </c>
      <c r="P128" s="125">
        <v>3425</v>
      </c>
      <c r="Q128" s="125" t="s">
        <v>149</v>
      </c>
      <c r="R128" s="125"/>
      <c r="S128" s="125"/>
      <c r="T128" s="125" t="s">
        <v>153</v>
      </c>
      <c r="U128" s="125">
        <v>46</v>
      </c>
      <c r="V128" s="127">
        <v>1</v>
      </c>
      <c r="W128" s="127">
        <v>6.2929277042089462E+18</v>
      </c>
    </row>
    <row r="129" spans="3:23" ht="15" customHeight="1">
      <c r="C129" s="114" t="b">
        <v>0</v>
      </c>
      <c r="D129" s="115" t="s">
        <v>151</v>
      </c>
      <c r="E129" s="116">
        <v>48</v>
      </c>
      <c r="F129" s="116" t="s">
        <v>144</v>
      </c>
      <c r="G129" s="125" t="s">
        <v>145</v>
      </c>
      <c r="H129" s="125" t="s">
        <v>122</v>
      </c>
      <c r="I129" s="125" t="s">
        <v>146</v>
      </c>
      <c r="J129" s="125" t="s">
        <v>205</v>
      </c>
      <c r="K129" s="125" t="s">
        <v>148</v>
      </c>
      <c r="L129" s="126">
        <v>39399</v>
      </c>
      <c r="M129" s="125">
        <v>37.5</v>
      </c>
      <c r="N129" s="125">
        <v>18.899999999999999</v>
      </c>
      <c r="O129" s="125">
        <v>179</v>
      </c>
      <c r="P129" s="125">
        <v>2975</v>
      </c>
      <c r="Q129" s="125"/>
      <c r="R129" s="125"/>
      <c r="S129" s="125"/>
      <c r="T129" s="125" t="s">
        <v>206</v>
      </c>
      <c r="U129" s="125">
        <v>47</v>
      </c>
      <c r="V129" s="127">
        <v>1</v>
      </c>
      <c r="W129" s="127">
        <v>1.8415365809370849E+19</v>
      </c>
    </row>
    <row r="130" spans="3:23" ht="15" customHeight="1">
      <c r="C130" s="114" t="b">
        <v>0</v>
      </c>
      <c r="D130" s="115" t="s">
        <v>151</v>
      </c>
      <c r="E130" s="116">
        <v>49</v>
      </c>
      <c r="F130" s="116" t="s">
        <v>144</v>
      </c>
      <c r="G130" s="125" t="s">
        <v>145</v>
      </c>
      <c r="H130" s="125" t="s">
        <v>122</v>
      </c>
      <c r="I130" s="125" t="s">
        <v>146</v>
      </c>
      <c r="J130" s="125" t="s">
        <v>207</v>
      </c>
      <c r="K130" s="125" t="s">
        <v>148</v>
      </c>
      <c r="L130" s="126">
        <v>39399</v>
      </c>
      <c r="M130" s="125">
        <v>36</v>
      </c>
      <c r="N130" s="125">
        <v>17.899999999999999</v>
      </c>
      <c r="O130" s="125">
        <v>190</v>
      </c>
      <c r="P130" s="125">
        <v>3450</v>
      </c>
      <c r="Q130" s="125" t="s">
        <v>155</v>
      </c>
      <c r="R130" s="125">
        <v>9.5178399999999996</v>
      </c>
      <c r="S130" s="125">
        <v>-25.076830000000001</v>
      </c>
      <c r="T130" s="125"/>
      <c r="U130" s="125">
        <v>48</v>
      </c>
      <c r="V130" s="127">
        <v>1</v>
      </c>
      <c r="W130" s="127">
        <v>3.6384732828735636E+18</v>
      </c>
    </row>
    <row r="131" spans="3:23" ht="15" customHeight="1">
      <c r="C131" s="114" t="b">
        <v>0</v>
      </c>
      <c r="D131" s="115" t="s">
        <v>151</v>
      </c>
      <c r="E131" s="116">
        <v>50</v>
      </c>
      <c r="F131" s="116" t="s">
        <v>144</v>
      </c>
      <c r="G131" s="125" t="s">
        <v>145</v>
      </c>
      <c r="H131" s="125" t="s">
        <v>122</v>
      </c>
      <c r="I131" s="125" t="s">
        <v>146</v>
      </c>
      <c r="J131" s="125" t="s">
        <v>208</v>
      </c>
      <c r="K131" s="125" t="s">
        <v>148</v>
      </c>
      <c r="L131" s="126">
        <v>39399</v>
      </c>
      <c r="M131" s="125">
        <v>42.3</v>
      </c>
      <c r="N131" s="125">
        <v>21.2</v>
      </c>
      <c r="O131" s="125">
        <v>191</v>
      </c>
      <c r="P131" s="125">
        <v>4150</v>
      </c>
      <c r="Q131" s="125" t="s">
        <v>149</v>
      </c>
      <c r="R131" s="125">
        <v>8.87988</v>
      </c>
      <c r="S131" s="125">
        <v>-25.18543</v>
      </c>
      <c r="T131" s="125"/>
      <c r="U131" s="125">
        <v>49</v>
      </c>
      <c r="V131" s="127">
        <v>1</v>
      </c>
      <c r="W131" s="127">
        <v>9.2109705311562588E+18</v>
      </c>
    </row>
    <row r="132" spans="3:23" ht="15" customHeight="1">
      <c r="C132" s="114" t="b">
        <v>0</v>
      </c>
      <c r="D132" s="115" t="s">
        <v>209</v>
      </c>
      <c r="E132" s="116">
        <v>51</v>
      </c>
      <c r="F132" s="116" t="s">
        <v>144</v>
      </c>
      <c r="G132" s="125" t="s">
        <v>145</v>
      </c>
      <c r="H132" s="125" t="s">
        <v>118</v>
      </c>
      <c r="I132" s="125" t="s">
        <v>146</v>
      </c>
      <c r="J132" s="125" t="s">
        <v>187</v>
      </c>
      <c r="K132" s="125" t="s">
        <v>148</v>
      </c>
      <c r="L132" s="126">
        <v>39758</v>
      </c>
      <c r="M132" s="125">
        <v>39.6</v>
      </c>
      <c r="N132" s="125">
        <v>17.7</v>
      </c>
      <c r="O132" s="125">
        <v>186</v>
      </c>
      <c r="P132" s="125">
        <v>3500</v>
      </c>
      <c r="Q132" s="125" t="s">
        <v>155</v>
      </c>
      <c r="R132" s="125">
        <v>8.4661600000000004</v>
      </c>
      <c r="S132" s="125">
        <v>-26.12989</v>
      </c>
      <c r="T132" s="125"/>
      <c r="U132" s="125">
        <v>50</v>
      </c>
      <c r="V132" s="127">
        <v>1</v>
      </c>
      <c r="W132" s="127">
        <v>9.6943878558843661E+17</v>
      </c>
    </row>
    <row r="133" spans="3:23" ht="15" customHeight="1">
      <c r="C133" s="114" t="b">
        <v>0</v>
      </c>
      <c r="D133" s="115" t="s">
        <v>209</v>
      </c>
      <c r="E133" s="116">
        <v>52</v>
      </c>
      <c r="F133" s="116" t="s">
        <v>144</v>
      </c>
      <c r="G133" s="125" t="s">
        <v>145</v>
      </c>
      <c r="H133" s="125" t="s">
        <v>118</v>
      </c>
      <c r="I133" s="125" t="s">
        <v>146</v>
      </c>
      <c r="J133" s="125" t="s">
        <v>188</v>
      </c>
      <c r="K133" s="125" t="s">
        <v>148</v>
      </c>
      <c r="L133" s="126">
        <v>39758</v>
      </c>
      <c r="M133" s="125">
        <v>40.1</v>
      </c>
      <c r="N133" s="125">
        <v>18.899999999999999</v>
      </c>
      <c r="O133" s="125">
        <v>188</v>
      </c>
      <c r="P133" s="125">
        <v>4300</v>
      </c>
      <c r="Q133" s="125" t="s">
        <v>149</v>
      </c>
      <c r="R133" s="125">
        <v>8.5136199999999995</v>
      </c>
      <c r="S133" s="125">
        <v>-26.55602</v>
      </c>
      <c r="T133" s="125"/>
      <c r="U133" s="125">
        <v>51</v>
      </c>
      <c r="V133" s="127">
        <v>1</v>
      </c>
      <c r="W133" s="127">
        <v>7.9352561742921907E+17</v>
      </c>
    </row>
    <row r="134" spans="3:23" ht="15" customHeight="1">
      <c r="C134" s="114" t="b">
        <v>0</v>
      </c>
      <c r="D134" s="115" t="s">
        <v>209</v>
      </c>
      <c r="E134" s="116">
        <v>53</v>
      </c>
      <c r="F134" s="116" t="s">
        <v>144</v>
      </c>
      <c r="G134" s="125" t="s">
        <v>145</v>
      </c>
      <c r="H134" s="125" t="s">
        <v>118</v>
      </c>
      <c r="I134" s="125" t="s">
        <v>146</v>
      </c>
      <c r="J134" s="125" t="s">
        <v>189</v>
      </c>
      <c r="K134" s="125" t="s">
        <v>148</v>
      </c>
      <c r="L134" s="126">
        <v>39761</v>
      </c>
      <c r="M134" s="125">
        <v>35</v>
      </c>
      <c r="N134" s="125">
        <v>17.899999999999999</v>
      </c>
      <c r="O134" s="125">
        <v>190</v>
      </c>
      <c r="P134" s="125">
        <v>3450</v>
      </c>
      <c r="Q134" s="125" t="s">
        <v>155</v>
      </c>
      <c r="R134" s="125">
        <v>8.1953899999999997</v>
      </c>
      <c r="S134" s="125">
        <v>-26.172129999999999</v>
      </c>
      <c r="T134" s="125"/>
      <c r="U134" s="125">
        <v>52</v>
      </c>
      <c r="V134" s="127">
        <v>1</v>
      </c>
      <c r="W134" s="127">
        <v>1.6622890093064186E+19</v>
      </c>
    </row>
    <row r="135" spans="3:23" ht="15" customHeight="1">
      <c r="C135" s="114" t="b">
        <v>0</v>
      </c>
      <c r="D135" s="115" t="s">
        <v>209</v>
      </c>
      <c r="E135" s="116">
        <v>54</v>
      </c>
      <c r="F135" s="116" t="s">
        <v>144</v>
      </c>
      <c r="G135" s="125" t="s">
        <v>145</v>
      </c>
      <c r="H135" s="125" t="s">
        <v>118</v>
      </c>
      <c r="I135" s="125" t="s">
        <v>146</v>
      </c>
      <c r="J135" s="125" t="s">
        <v>190</v>
      </c>
      <c r="K135" s="125" t="s">
        <v>148</v>
      </c>
      <c r="L135" s="126">
        <v>39761</v>
      </c>
      <c r="M135" s="125">
        <v>42</v>
      </c>
      <c r="N135" s="125">
        <v>19.5</v>
      </c>
      <c r="O135" s="125">
        <v>200</v>
      </c>
      <c r="P135" s="125">
        <v>4050</v>
      </c>
      <c r="Q135" s="125" t="s">
        <v>149</v>
      </c>
      <c r="R135" s="125">
        <v>8.48095</v>
      </c>
      <c r="S135" s="125">
        <v>-26.314599999999999</v>
      </c>
      <c r="T135" s="125"/>
      <c r="U135" s="125">
        <v>53</v>
      </c>
      <c r="V135" s="127">
        <v>1</v>
      </c>
      <c r="W135" s="127">
        <v>1.494982611212279E+19</v>
      </c>
    </row>
    <row r="136" spans="3:23" ht="15" customHeight="1">
      <c r="C136" s="114" t="b">
        <v>0</v>
      </c>
      <c r="D136" s="115" t="s">
        <v>209</v>
      </c>
      <c r="E136" s="116">
        <v>55</v>
      </c>
      <c r="F136" s="116" t="s">
        <v>144</v>
      </c>
      <c r="G136" s="125" t="s">
        <v>145</v>
      </c>
      <c r="H136" s="125" t="s">
        <v>118</v>
      </c>
      <c r="I136" s="125" t="s">
        <v>146</v>
      </c>
      <c r="J136" s="125" t="s">
        <v>191</v>
      </c>
      <c r="K136" s="125" t="s">
        <v>148</v>
      </c>
      <c r="L136" s="126">
        <v>39761</v>
      </c>
      <c r="M136" s="125">
        <v>34.5</v>
      </c>
      <c r="N136" s="125">
        <v>18.100000000000001</v>
      </c>
      <c r="O136" s="125">
        <v>187</v>
      </c>
      <c r="P136" s="125">
        <v>2900</v>
      </c>
      <c r="Q136" s="125" t="s">
        <v>155</v>
      </c>
      <c r="R136" s="125">
        <v>8.4183699999999995</v>
      </c>
      <c r="S136" s="125">
        <v>-26.547180000000001</v>
      </c>
      <c r="T136" s="125"/>
      <c r="U136" s="125">
        <v>54</v>
      </c>
      <c r="V136" s="127">
        <v>1</v>
      </c>
      <c r="W136" s="127">
        <v>7.5256984527207834E+18</v>
      </c>
    </row>
    <row r="137" spans="3:23" ht="15" customHeight="1">
      <c r="C137" s="114" t="b">
        <v>0</v>
      </c>
      <c r="D137" s="115" t="s">
        <v>209</v>
      </c>
      <c r="E137" s="116">
        <v>56</v>
      </c>
      <c r="F137" s="116" t="s">
        <v>144</v>
      </c>
      <c r="G137" s="125" t="s">
        <v>145</v>
      </c>
      <c r="H137" s="125" t="s">
        <v>118</v>
      </c>
      <c r="I137" s="125" t="s">
        <v>146</v>
      </c>
      <c r="J137" s="125" t="s">
        <v>192</v>
      </c>
      <c r="K137" s="125" t="s">
        <v>148</v>
      </c>
      <c r="L137" s="126">
        <v>39761</v>
      </c>
      <c r="M137" s="125">
        <v>41.4</v>
      </c>
      <c r="N137" s="125">
        <v>18.600000000000001</v>
      </c>
      <c r="O137" s="125">
        <v>191</v>
      </c>
      <c r="P137" s="125">
        <v>3700</v>
      </c>
      <c r="Q137" s="125" t="s">
        <v>149</v>
      </c>
      <c r="R137" s="125">
        <v>8.3539600000000007</v>
      </c>
      <c r="S137" s="125">
        <v>-26.27853</v>
      </c>
      <c r="T137" s="125"/>
      <c r="U137" s="125">
        <v>55</v>
      </c>
      <c r="V137" s="127">
        <v>1</v>
      </c>
      <c r="W137" s="127">
        <v>4.075289587924375E+18</v>
      </c>
    </row>
    <row r="138" spans="3:23" ht="15" customHeight="1">
      <c r="C138" s="114" t="b">
        <v>0</v>
      </c>
      <c r="D138" s="115" t="s">
        <v>209</v>
      </c>
      <c r="E138" s="116">
        <v>57</v>
      </c>
      <c r="F138" s="116" t="s">
        <v>144</v>
      </c>
      <c r="G138" s="125" t="s">
        <v>145</v>
      </c>
      <c r="H138" s="125" t="s">
        <v>118</v>
      </c>
      <c r="I138" s="125" t="s">
        <v>146</v>
      </c>
      <c r="J138" s="125" t="s">
        <v>193</v>
      </c>
      <c r="K138" s="125" t="s">
        <v>148</v>
      </c>
      <c r="L138" s="126">
        <v>39767</v>
      </c>
      <c r="M138" s="125">
        <v>39</v>
      </c>
      <c r="N138" s="125">
        <v>17.5</v>
      </c>
      <c r="O138" s="125">
        <v>186</v>
      </c>
      <c r="P138" s="125">
        <v>3550</v>
      </c>
      <c r="Q138" s="125" t="s">
        <v>155</v>
      </c>
      <c r="R138" s="125">
        <v>8.5719899999999996</v>
      </c>
      <c r="S138" s="125">
        <v>-26.07188</v>
      </c>
      <c r="T138" s="125"/>
      <c r="U138" s="125">
        <v>56</v>
      </c>
      <c r="V138" s="127">
        <v>1</v>
      </c>
      <c r="W138" s="127">
        <v>1.6946852764790571E+19</v>
      </c>
    </row>
    <row r="139" spans="3:23" ht="15" customHeight="1">
      <c r="C139" s="114" t="b">
        <v>0</v>
      </c>
      <c r="D139" s="115" t="s">
        <v>209</v>
      </c>
      <c r="E139" s="116">
        <v>58</v>
      </c>
      <c r="F139" s="116" t="s">
        <v>144</v>
      </c>
      <c r="G139" s="125" t="s">
        <v>145</v>
      </c>
      <c r="H139" s="125" t="s">
        <v>118</v>
      </c>
      <c r="I139" s="125" t="s">
        <v>146</v>
      </c>
      <c r="J139" s="125" t="s">
        <v>194</v>
      </c>
      <c r="K139" s="125" t="s">
        <v>148</v>
      </c>
      <c r="L139" s="126">
        <v>39767</v>
      </c>
      <c r="M139" s="125">
        <v>40.6</v>
      </c>
      <c r="N139" s="125">
        <v>18.8</v>
      </c>
      <c r="O139" s="125">
        <v>193</v>
      </c>
      <c r="P139" s="125">
        <v>3800</v>
      </c>
      <c r="Q139" s="125" t="s">
        <v>149</v>
      </c>
      <c r="R139" s="125">
        <v>8.5667399999999994</v>
      </c>
      <c r="S139" s="125">
        <v>-25.988430000000001</v>
      </c>
      <c r="T139" s="125"/>
      <c r="U139" s="125">
        <v>57</v>
      </c>
      <c r="V139" s="127">
        <v>1</v>
      </c>
      <c r="W139" s="127">
        <v>1.7119604896655643E+19</v>
      </c>
    </row>
    <row r="140" spans="3:23" ht="15" customHeight="1">
      <c r="C140" s="114" t="b">
        <v>0</v>
      </c>
      <c r="D140" s="115" t="s">
        <v>209</v>
      </c>
      <c r="E140" s="116">
        <v>59</v>
      </c>
      <c r="F140" s="116" t="s">
        <v>144</v>
      </c>
      <c r="G140" s="125" t="s">
        <v>145</v>
      </c>
      <c r="H140" s="125" t="s">
        <v>118</v>
      </c>
      <c r="I140" s="125" t="s">
        <v>146</v>
      </c>
      <c r="J140" s="125" t="s">
        <v>195</v>
      </c>
      <c r="K140" s="125" t="s">
        <v>148</v>
      </c>
      <c r="L140" s="126">
        <v>39767</v>
      </c>
      <c r="M140" s="125">
        <v>36.5</v>
      </c>
      <c r="N140" s="125">
        <v>16.600000000000001</v>
      </c>
      <c r="O140" s="125">
        <v>181</v>
      </c>
      <c r="P140" s="125">
        <v>2850</v>
      </c>
      <c r="Q140" s="125" t="s">
        <v>155</v>
      </c>
      <c r="R140" s="125">
        <v>9.0787800000000001</v>
      </c>
      <c r="S140" s="125">
        <v>-25.88156</v>
      </c>
      <c r="T140" s="125"/>
      <c r="U140" s="125">
        <v>58</v>
      </c>
      <c r="V140" s="127">
        <v>1</v>
      </c>
      <c r="W140" s="127">
        <v>3.4652892296707139E+18</v>
      </c>
    </row>
    <row r="141" spans="3:23" ht="15" customHeight="1">
      <c r="C141" s="114" t="b">
        <v>0</v>
      </c>
      <c r="D141" s="115" t="s">
        <v>209</v>
      </c>
      <c r="E141" s="116">
        <v>60</v>
      </c>
      <c r="F141" s="116" t="s">
        <v>144</v>
      </c>
      <c r="G141" s="125" t="s">
        <v>145</v>
      </c>
      <c r="H141" s="125" t="s">
        <v>118</v>
      </c>
      <c r="I141" s="125" t="s">
        <v>146</v>
      </c>
      <c r="J141" s="125" t="s">
        <v>196</v>
      </c>
      <c r="K141" s="125" t="s">
        <v>148</v>
      </c>
      <c r="L141" s="126">
        <v>39767</v>
      </c>
      <c r="M141" s="125">
        <v>37.6</v>
      </c>
      <c r="N141" s="125">
        <v>19.100000000000001</v>
      </c>
      <c r="O141" s="125">
        <v>194</v>
      </c>
      <c r="P141" s="125">
        <v>3750</v>
      </c>
      <c r="Q141" s="125" t="s">
        <v>149</v>
      </c>
      <c r="R141" s="125">
        <v>9.1080000000000005</v>
      </c>
      <c r="S141" s="125">
        <v>-25.89677</v>
      </c>
      <c r="T141" s="125"/>
      <c r="U141" s="125">
        <v>59</v>
      </c>
      <c r="V141" s="127">
        <v>1</v>
      </c>
      <c r="W141" s="127">
        <v>8.467521216231936E+18</v>
      </c>
    </row>
    <row r="142" spans="3:23" ht="15" customHeight="1">
      <c r="C142" s="114" t="b">
        <v>0</v>
      </c>
      <c r="D142" s="115" t="s">
        <v>209</v>
      </c>
      <c r="E142" s="116">
        <v>61</v>
      </c>
      <c r="F142" s="116" t="s">
        <v>144</v>
      </c>
      <c r="G142" s="125" t="s">
        <v>145</v>
      </c>
      <c r="H142" s="125" t="s">
        <v>118</v>
      </c>
      <c r="I142" s="125" t="s">
        <v>146</v>
      </c>
      <c r="J142" s="125" t="s">
        <v>200</v>
      </c>
      <c r="K142" s="125" t="s">
        <v>148</v>
      </c>
      <c r="L142" s="126">
        <v>39765</v>
      </c>
      <c r="M142" s="125">
        <v>35.700000000000003</v>
      </c>
      <c r="N142" s="125">
        <v>16.899999999999999</v>
      </c>
      <c r="O142" s="125">
        <v>185</v>
      </c>
      <c r="P142" s="125">
        <v>3150</v>
      </c>
      <c r="Q142" s="125" t="s">
        <v>155</v>
      </c>
      <c r="R142" s="125">
        <v>8.9647199999999998</v>
      </c>
      <c r="S142" s="125">
        <v>-26.40943</v>
      </c>
      <c r="T142" s="125"/>
      <c r="U142" s="125">
        <v>60</v>
      </c>
      <c r="V142" s="127">
        <v>1</v>
      </c>
      <c r="W142" s="127">
        <v>9.189117443966976E+17</v>
      </c>
    </row>
    <row r="143" spans="3:23" ht="15" customHeight="1">
      <c r="C143" s="114" t="b">
        <v>0</v>
      </c>
      <c r="D143" s="115" t="s">
        <v>209</v>
      </c>
      <c r="E143" s="116">
        <v>62</v>
      </c>
      <c r="F143" s="116" t="s">
        <v>144</v>
      </c>
      <c r="G143" s="125" t="s">
        <v>145</v>
      </c>
      <c r="H143" s="125" t="s">
        <v>118</v>
      </c>
      <c r="I143" s="125" t="s">
        <v>146</v>
      </c>
      <c r="J143" s="125" t="s">
        <v>201</v>
      </c>
      <c r="K143" s="125" t="s">
        <v>148</v>
      </c>
      <c r="L143" s="126">
        <v>39765</v>
      </c>
      <c r="M143" s="125">
        <v>41.3</v>
      </c>
      <c r="N143" s="125">
        <v>21.1</v>
      </c>
      <c r="O143" s="125">
        <v>195</v>
      </c>
      <c r="P143" s="125">
        <v>4400</v>
      </c>
      <c r="Q143" s="125" t="s">
        <v>149</v>
      </c>
      <c r="R143" s="125">
        <v>8.7480200000000004</v>
      </c>
      <c r="S143" s="125">
        <v>-26.37809</v>
      </c>
      <c r="T143" s="125"/>
      <c r="U143" s="125">
        <v>61</v>
      </c>
      <c r="V143" s="127">
        <v>1</v>
      </c>
      <c r="W143" s="127">
        <v>2.3448299843635937E+18</v>
      </c>
    </row>
    <row r="144" spans="3:23" ht="15" customHeight="1">
      <c r="C144" s="114" t="b">
        <v>0</v>
      </c>
      <c r="D144" s="115" t="s">
        <v>209</v>
      </c>
      <c r="E144" s="116">
        <v>63</v>
      </c>
      <c r="F144" s="116" t="s">
        <v>144</v>
      </c>
      <c r="G144" s="125" t="s">
        <v>145</v>
      </c>
      <c r="H144" s="125" t="s">
        <v>118</v>
      </c>
      <c r="I144" s="125" t="s">
        <v>146</v>
      </c>
      <c r="J144" s="125" t="s">
        <v>202</v>
      </c>
      <c r="K144" s="125" t="s">
        <v>148</v>
      </c>
      <c r="L144" s="126">
        <v>39765</v>
      </c>
      <c r="M144" s="125">
        <v>37.6</v>
      </c>
      <c r="N144" s="125">
        <v>17</v>
      </c>
      <c r="O144" s="125">
        <v>185</v>
      </c>
      <c r="P144" s="125">
        <v>3600</v>
      </c>
      <c r="Q144" s="125" t="s">
        <v>155</v>
      </c>
      <c r="R144" s="125">
        <v>8.5806299999999993</v>
      </c>
      <c r="S144" s="125">
        <v>-26.215689999999999</v>
      </c>
      <c r="T144" s="125"/>
      <c r="U144" s="125">
        <v>62</v>
      </c>
      <c r="V144" s="127">
        <v>1</v>
      </c>
      <c r="W144" s="127">
        <v>8.3200621204801905E+18</v>
      </c>
    </row>
    <row r="145" spans="3:23" ht="15" customHeight="1">
      <c r="C145" s="114" t="b">
        <v>0</v>
      </c>
      <c r="D145" s="115" t="s">
        <v>209</v>
      </c>
      <c r="E145" s="116">
        <v>64</v>
      </c>
      <c r="F145" s="116" t="s">
        <v>144</v>
      </c>
      <c r="G145" s="125" t="s">
        <v>145</v>
      </c>
      <c r="H145" s="125" t="s">
        <v>118</v>
      </c>
      <c r="I145" s="125" t="s">
        <v>146</v>
      </c>
      <c r="J145" s="125" t="s">
        <v>203</v>
      </c>
      <c r="K145" s="125" t="s">
        <v>148</v>
      </c>
      <c r="L145" s="126">
        <v>39765</v>
      </c>
      <c r="M145" s="125">
        <v>41.1</v>
      </c>
      <c r="N145" s="125">
        <v>18.2</v>
      </c>
      <c r="O145" s="125">
        <v>192</v>
      </c>
      <c r="P145" s="125">
        <v>4050</v>
      </c>
      <c r="Q145" s="125" t="s">
        <v>149</v>
      </c>
      <c r="R145" s="125">
        <v>8.6226400000000005</v>
      </c>
      <c r="S145" s="125">
        <v>-26.60023</v>
      </c>
      <c r="T145" s="125"/>
      <c r="U145" s="125">
        <v>63</v>
      </c>
      <c r="V145" s="127">
        <v>1</v>
      </c>
      <c r="W145" s="127">
        <v>3.9886817117119918E+18</v>
      </c>
    </row>
    <row r="146" spans="3:23" ht="15" customHeight="1">
      <c r="C146" s="114" t="b">
        <v>0</v>
      </c>
      <c r="D146" s="115" t="s">
        <v>209</v>
      </c>
      <c r="E146" s="116">
        <v>65</v>
      </c>
      <c r="F146" s="116" t="s">
        <v>144</v>
      </c>
      <c r="G146" s="125" t="s">
        <v>145</v>
      </c>
      <c r="H146" s="125" t="s">
        <v>118</v>
      </c>
      <c r="I146" s="125" t="s">
        <v>146</v>
      </c>
      <c r="J146" s="125" t="s">
        <v>204</v>
      </c>
      <c r="K146" s="125" t="s">
        <v>148</v>
      </c>
      <c r="L146" s="126">
        <v>39765</v>
      </c>
      <c r="M146" s="125">
        <v>36.4</v>
      </c>
      <c r="N146" s="125">
        <v>17.100000000000001</v>
      </c>
      <c r="O146" s="125">
        <v>184</v>
      </c>
      <c r="P146" s="125">
        <v>2850</v>
      </c>
      <c r="Q146" s="125" t="s">
        <v>155</v>
      </c>
      <c r="R146" s="125">
        <v>8.6262299999999996</v>
      </c>
      <c r="S146" s="125">
        <v>-26.116499999999998</v>
      </c>
      <c r="T146" s="125"/>
      <c r="U146" s="125">
        <v>64</v>
      </c>
      <c r="V146" s="127">
        <v>1</v>
      </c>
      <c r="W146" s="127">
        <v>1.2868129237443596E+19</v>
      </c>
    </row>
    <row r="147" spans="3:23" ht="15" customHeight="1">
      <c r="C147" s="114" t="b">
        <v>0</v>
      </c>
      <c r="D147" s="115" t="s">
        <v>209</v>
      </c>
      <c r="E147" s="116">
        <v>66</v>
      </c>
      <c r="F147" s="116" t="s">
        <v>144</v>
      </c>
      <c r="G147" s="125" t="s">
        <v>145</v>
      </c>
      <c r="H147" s="125" t="s">
        <v>118</v>
      </c>
      <c r="I147" s="125" t="s">
        <v>146</v>
      </c>
      <c r="J147" s="125" t="s">
        <v>205</v>
      </c>
      <c r="K147" s="125" t="s">
        <v>148</v>
      </c>
      <c r="L147" s="126">
        <v>39765</v>
      </c>
      <c r="M147" s="125">
        <v>41.6</v>
      </c>
      <c r="N147" s="125">
        <v>18</v>
      </c>
      <c r="O147" s="125">
        <v>192</v>
      </c>
      <c r="P147" s="125">
        <v>3950</v>
      </c>
      <c r="Q147" s="125" t="s">
        <v>149</v>
      </c>
      <c r="R147" s="125">
        <v>8.85562</v>
      </c>
      <c r="S147" s="125">
        <v>-26.092939999999999</v>
      </c>
      <c r="T147" s="125"/>
      <c r="U147" s="125">
        <v>65</v>
      </c>
      <c r="V147" s="127">
        <v>1</v>
      </c>
      <c r="W147" s="127">
        <v>9.4215629234758001E+18</v>
      </c>
    </row>
    <row r="148" spans="3:23" ht="15" customHeight="1">
      <c r="C148" s="114" t="b">
        <v>0</v>
      </c>
      <c r="D148" s="115" t="s">
        <v>209</v>
      </c>
      <c r="E148" s="116">
        <v>67</v>
      </c>
      <c r="F148" s="116" t="s">
        <v>144</v>
      </c>
      <c r="G148" s="125" t="s">
        <v>145</v>
      </c>
      <c r="H148" s="125" t="s">
        <v>118</v>
      </c>
      <c r="I148" s="125" t="s">
        <v>146</v>
      </c>
      <c r="J148" s="125" t="s">
        <v>207</v>
      </c>
      <c r="K148" s="125" t="s">
        <v>148</v>
      </c>
      <c r="L148" s="126">
        <v>39758</v>
      </c>
      <c r="M148" s="125">
        <v>35.5</v>
      </c>
      <c r="N148" s="125">
        <v>16.2</v>
      </c>
      <c r="O148" s="125">
        <v>195</v>
      </c>
      <c r="P148" s="125">
        <v>3350</v>
      </c>
      <c r="Q148" s="125" t="s">
        <v>155</v>
      </c>
      <c r="R148" s="125">
        <v>8.5619200000000006</v>
      </c>
      <c r="S148" s="125">
        <v>-25.955410000000001</v>
      </c>
      <c r="T148" s="125"/>
      <c r="U148" s="125">
        <v>66</v>
      </c>
      <c r="V148" s="127">
        <v>1</v>
      </c>
      <c r="W148" s="127">
        <v>1.2879037867901043E+19</v>
      </c>
    </row>
    <row r="149" spans="3:23" ht="15" customHeight="1">
      <c r="C149" s="114" t="b">
        <v>0</v>
      </c>
      <c r="D149" s="115" t="s">
        <v>209</v>
      </c>
      <c r="E149" s="116">
        <v>68</v>
      </c>
      <c r="F149" s="116" t="s">
        <v>144</v>
      </c>
      <c r="G149" s="125" t="s">
        <v>145</v>
      </c>
      <c r="H149" s="125" t="s">
        <v>118</v>
      </c>
      <c r="I149" s="125" t="s">
        <v>146</v>
      </c>
      <c r="J149" s="125" t="s">
        <v>208</v>
      </c>
      <c r="K149" s="125" t="s">
        <v>148</v>
      </c>
      <c r="L149" s="126">
        <v>39758</v>
      </c>
      <c r="M149" s="125">
        <v>41.1</v>
      </c>
      <c r="N149" s="125">
        <v>19.100000000000001</v>
      </c>
      <c r="O149" s="125">
        <v>188</v>
      </c>
      <c r="P149" s="125">
        <v>4100</v>
      </c>
      <c r="Q149" s="125" t="s">
        <v>149</v>
      </c>
      <c r="R149" s="125">
        <v>8.7107799999999997</v>
      </c>
      <c r="S149" s="125">
        <v>-25.810120000000001</v>
      </c>
      <c r="T149" s="125"/>
      <c r="U149" s="125">
        <v>67</v>
      </c>
      <c r="V149" s="127">
        <v>1</v>
      </c>
      <c r="W149" s="127">
        <v>1.7369816846027129E+19</v>
      </c>
    </row>
    <row r="150" spans="3:23" ht="15" customHeight="1">
      <c r="C150" s="114" t="b">
        <v>0</v>
      </c>
      <c r="D150" s="115" t="s">
        <v>209</v>
      </c>
      <c r="E150" s="116">
        <v>69</v>
      </c>
      <c r="F150" s="116" t="s">
        <v>144</v>
      </c>
      <c r="G150" s="125" t="s">
        <v>145</v>
      </c>
      <c r="H150" s="125" t="s">
        <v>120</v>
      </c>
      <c r="I150" s="125" t="s">
        <v>146</v>
      </c>
      <c r="J150" s="125" t="s">
        <v>210</v>
      </c>
      <c r="K150" s="125" t="s">
        <v>162</v>
      </c>
      <c r="L150" s="126">
        <v>39763</v>
      </c>
      <c r="M150" s="125">
        <v>35.9</v>
      </c>
      <c r="N150" s="125">
        <v>16.600000000000001</v>
      </c>
      <c r="O150" s="125">
        <v>190</v>
      </c>
      <c r="P150" s="125">
        <v>3050</v>
      </c>
      <c r="Q150" s="125" t="s">
        <v>155</v>
      </c>
      <c r="R150" s="125">
        <v>8.4778099999999998</v>
      </c>
      <c r="S150" s="125">
        <v>-26.078209999999999</v>
      </c>
      <c r="T150" s="125" t="s">
        <v>150</v>
      </c>
      <c r="U150" s="125">
        <v>68</v>
      </c>
      <c r="V150" s="127">
        <v>0</v>
      </c>
      <c r="W150" s="127">
        <v>1.1316435353954882E+19</v>
      </c>
    </row>
    <row r="151" spans="3:23" ht="15" customHeight="1">
      <c r="C151" s="114" t="b">
        <v>0</v>
      </c>
      <c r="D151" s="115" t="s">
        <v>209</v>
      </c>
      <c r="E151" s="116">
        <v>70</v>
      </c>
      <c r="F151" s="116" t="s">
        <v>144</v>
      </c>
      <c r="G151" s="125" t="s">
        <v>145</v>
      </c>
      <c r="H151" s="125" t="s">
        <v>120</v>
      </c>
      <c r="I151" s="125" t="s">
        <v>146</v>
      </c>
      <c r="J151" s="125" t="s">
        <v>211</v>
      </c>
      <c r="K151" s="125" t="s">
        <v>162</v>
      </c>
      <c r="L151" s="126">
        <v>39763</v>
      </c>
      <c r="M151" s="125">
        <v>41.8</v>
      </c>
      <c r="N151" s="125">
        <v>19.399999999999999</v>
      </c>
      <c r="O151" s="125">
        <v>198</v>
      </c>
      <c r="P151" s="125">
        <v>4450</v>
      </c>
      <c r="Q151" s="125" t="s">
        <v>149</v>
      </c>
      <c r="R151" s="125">
        <v>8.8685299999999998</v>
      </c>
      <c r="S151" s="125">
        <v>-26.062090000000001</v>
      </c>
      <c r="T151" s="125" t="s">
        <v>150</v>
      </c>
      <c r="U151" s="125">
        <v>69</v>
      </c>
      <c r="V151" s="127">
        <v>0</v>
      </c>
      <c r="W151" s="127">
        <v>9.2489744071680942E+18</v>
      </c>
    </row>
    <row r="152" spans="3:23" ht="15" customHeight="1">
      <c r="C152" s="114" t="b">
        <v>0</v>
      </c>
      <c r="D152" s="115" t="s">
        <v>209</v>
      </c>
      <c r="E152" s="116">
        <v>71</v>
      </c>
      <c r="F152" s="116" t="s">
        <v>144</v>
      </c>
      <c r="G152" s="125" t="s">
        <v>145</v>
      </c>
      <c r="H152" s="125" t="s">
        <v>120</v>
      </c>
      <c r="I152" s="125" t="s">
        <v>146</v>
      </c>
      <c r="J152" s="125" t="s">
        <v>212</v>
      </c>
      <c r="K152" s="125" t="s">
        <v>148</v>
      </c>
      <c r="L152" s="126">
        <v>39766</v>
      </c>
      <c r="M152" s="125">
        <v>33.5</v>
      </c>
      <c r="N152" s="125">
        <v>19</v>
      </c>
      <c r="O152" s="125">
        <v>190</v>
      </c>
      <c r="P152" s="125">
        <v>3600</v>
      </c>
      <c r="Q152" s="125" t="s">
        <v>155</v>
      </c>
      <c r="R152" s="125">
        <v>7.88863</v>
      </c>
      <c r="S152" s="125">
        <v>-26.630849999999999</v>
      </c>
      <c r="T152" s="125"/>
      <c r="U152" s="125">
        <v>70</v>
      </c>
      <c r="V152" s="127">
        <v>1</v>
      </c>
      <c r="W152" s="127">
        <v>3.9183113953749299E+18</v>
      </c>
    </row>
    <row r="153" spans="3:23" ht="15" customHeight="1">
      <c r="C153" s="114" t="b">
        <v>0</v>
      </c>
      <c r="D153" s="115" t="s">
        <v>209</v>
      </c>
      <c r="E153" s="116">
        <v>72</v>
      </c>
      <c r="F153" s="116" t="s">
        <v>144</v>
      </c>
      <c r="G153" s="125" t="s">
        <v>145</v>
      </c>
      <c r="H153" s="125" t="s">
        <v>120</v>
      </c>
      <c r="I153" s="125" t="s">
        <v>146</v>
      </c>
      <c r="J153" s="125" t="s">
        <v>213</v>
      </c>
      <c r="K153" s="125" t="s">
        <v>148</v>
      </c>
      <c r="L153" s="126">
        <v>39766</v>
      </c>
      <c r="M153" s="125">
        <v>39.700000000000003</v>
      </c>
      <c r="N153" s="125">
        <v>18.399999999999999</v>
      </c>
      <c r="O153" s="125">
        <v>190</v>
      </c>
      <c r="P153" s="125">
        <v>3900</v>
      </c>
      <c r="Q153" s="125" t="s">
        <v>149</v>
      </c>
      <c r="R153" s="125">
        <v>9.2980800000000006</v>
      </c>
      <c r="S153" s="125">
        <v>-25.234529999999999</v>
      </c>
      <c r="T153" s="125"/>
      <c r="U153" s="125">
        <v>71</v>
      </c>
      <c r="V153" s="127">
        <v>1</v>
      </c>
      <c r="W153" s="127">
        <v>4.5777042790205015E+18</v>
      </c>
    </row>
    <row r="154" spans="3:23" ht="15" customHeight="1">
      <c r="C154" s="114" t="b">
        <v>0</v>
      </c>
      <c r="D154" s="115" t="s">
        <v>209</v>
      </c>
      <c r="E154" s="116">
        <v>73</v>
      </c>
      <c r="F154" s="116" t="s">
        <v>144</v>
      </c>
      <c r="G154" s="125" t="s">
        <v>145</v>
      </c>
      <c r="H154" s="125" t="s">
        <v>120</v>
      </c>
      <c r="I154" s="125" t="s">
        <v>146</v>
      </c>
      <c r="J154" s="125" t="s">
        <v>214</v>
      </c>
      <c r="K154" s="125" t="s">
        <v>148</v>
      </c>
      <c r="L154" s="126">
        <v>39763</v>
      </c>
      <c r="M154" s="125">
        <v>39.6</v>
      </c>
      <c r="N154" s="125">
        <v>17.2</v>
      </c>
      <c r="O154" s="125">
        <v>196</v>
      </c>
      <c r="P154" s="125">
        <v>3550</v>
      </c>
      <c r="Q154" s="125" t="s">
        <v>155</v>
      </c>
      <c r="R154" s="125">
        <v>8.3352400000000006</v>
      </c>
      <c r="S154" s="125">
        <v>-26.553509999999999</v>
      </c>
      <c r="T154" s="125"/>
      <c r="U154" s="125">
        <v>72</v>
      </c>
      <c r="V154" s="127">
        <v>1</v>
      </c>
      <c r="W154" s="127">
        <v>7.1128288716891658E+18</v>
      </c>
    </row>
    <row r="155" spans="3:23" ht="15" customHeight="1">
      <c r="C155" s="114" t="b">
        <v>0</v>
      </c>
      <c r="D155" s="115" t="s">
        <v>209</v>
      </c>
      <c r="E155" s="116">
        <v>74</v>
      </c>
      <c r="F155" s="116" t="s">
        <v>144</v>
      </c>
      <c r="G155" s="125" t="s">
        <v>145</v>
      </c>
      <c r="H155" s="125" t="s">
        <v>120</v>
      </c>
      <c r="I155" s="125" t="s">
        <v>146</v>
      </c>
      <c r="J155" s="125" t="s">
        <v>215</v>
      </c>
      <c r="K155" s="125" t="s">
        <v>148</v>
      </c>
      <c r="L155" s="126">
        <v>39763</v>
      </c>
      <c r="M155" s="125">
        <v>45.8</v>
      </c>
      <c r="N155" s="125">
        <v>18.899999999999999</v>
      </c>
      <c r="O155" s="125">
        <v>197</v>
      </c>
      <c r="P155" s="125">
        <v>4150</v>
      </c>
      <c r="Q155" s="125" t="s">
        <v>149</v>
      </c>
      <c r="R155" s="125">
        <v>8.1865799999999993</v>
      </c>
      <c r="S155" s="125">
        <v>-26.459779999999999</v>
      </c>
      <c r="T155" s="125"/>
      <c r="U155" s="125">
        <v>73</v>
      </c>
      <c r="V155" s="127">
        <v>1</v>
      </c>
      <c r="W155" s="127">
        <v>5.6395143599622441E+18</v>
      </c>
    </row>
    <row r="156" spans="3:23" ht="15" customHeight="1">
      <c r="C156" s="114" t="b">
        <v>0</v>
      </c>
      <c r="D156" s="115" t="s">
        <v>209</v>
      </c>
      <c r="E156" s="116">
        <v>75</v>
      </c>
      <c r="F156" s="116" t="s">
        <v>144</v>
      </c>
      <c r="G156" s="125" t="s">
        <v>145</v>
      </c>
      <c r="H156" s="125" t="s">
        <v>120</v>
      </c>
      <c r="I156" s="125" t="s">
        <v>146</v>
      </c>
      <c r="J156" s="125" t="s">
        <v>216</v>
      </c>
      <c r="K156" s="125" t="s">
        <v>148</v>
      </c>
      <c r="L156" s="126">
        <v>39760</v>
      </c>
      <c r="M156" s="125">
        <v>35.5</v>
      </c>
      <c r="N156" s="125">
        <v>17.5</v>
      </c>
      <c r="O156" s="125">
        <v>190</v>
      </c>
      <c r="P156" s="125">
        <v>3700</v>
      </c>
      <c r="Q156" s="125" t="s">
        <v>155</v>
      </c>
      <c r="R156" s="125">
        <v>8.7064199999999996</v>
      </c>
      <c r="S156" s="125">
        <v>-26.150030000000001</v>
      </c>
      <c r="T156" s="125"/>
      <c r="U156" s="125">
        <v>74</v>
      </c>
      <c r="V156" s="127">
        <v>1</v>
      </c>
      <c r="W156" s="127">
        <v>1.6891820082323864E+19</v>
      </c>
    </row>
    <row r="157" spans="3:23" ht="15" customHeight="1">
      <c r="C157" s="114" t="b">
        <v>0</v>
      </c>
      <c r="D157" s="115" t="s">
        <v>209</v>
      </c>
      <c r="E157" s="116">
        <v>76</v>
      </c>
      <c r="F157" s="116" t="s">
        <v>144</v>
      </c>
      <c r="G157" s="125" t="s">
        <v>145</v>
      </c>
      <c r="H157" s="125" t="s">
        <v>120</v>
      </c>
      <c r="I157" s="125" t="s">
        <v>146</v>
      </c>
      <c r="J157" s="125" t="s">
        <v>217</v>
      </c>
      <c r="K157" s="125" t="s">
        <v>148</v>
      </c>
      <c r="L157" s="126">
        <v>39760</v>
      </c>
      <c r="M157" s="125">
        <v>42.8</v>
      </c>
      <c r="N157" s="125">
        <v>18.5</v>
      </c>
      <c r="O157" s="125">
        <v>195</v>
      </c>
      <c r="P157" s="125">
        <v>4250</v>
      </c>
      <c r="Q157" s="125" t="s">
        <v>149</v>
      </c>
      <c r="R157" s="125">
        <v>8.2993000000000006</v>
      </c>
      <c r="S157" s="125">
        <v>-26.389859999999999</v>
      </c>
      <c r="T157" s="125"/>
      <c r="U157" s="125">
        <v>75</v>
      </c>
      <c r="V157" s="127">
        <v>1</v>
      </c>
      <c r="W157" s="127">
        <v>4.0327240806751555E+18</v>
      </c>
    </row>
    <row r="158" spans="3:23" ht="15" customHeight="1">
      <c r="C158" s="114" t="b">
        <v>0</v>
      </c>
      <c r="D158" s="115" t="s">
        <v>209</v>
      </c>
      <c r="E158" s="116">
        <v>77</v>
      </c>
      <c r="F158" s="116" t="s">
        <v>144</v>
      </c>
      <c r="G158" s="125" t="s">
        <v>145</v>
      </c>
      <c r="H158" s="125" t="s">
        <v>120</v>
      </c>
      <c r="I158" s="125" t="s">
        <v>146</v>
      </c>
      <c r="J158" s="125" t="s">
        <v>218</v>
      </c>
      <c r="K158" s="125" t="s">
        <v>148</v>
      </c>
      <c r="L158" s="126">
        <v>39758</v>
      </c>
      <c r="M158" s="125">
        <v>40.9</v>
      </c>
      <c r="N158" s="125">
        <v>16.8</v>
      </c>
      <c r="O158" s="125">
        <v>191</v>
      </c>
      <c r="P158" s="125">
        <v>3700</v>
      </c>
      <c r="Q158" s="125" t="s">
        <v>155</v>
      </c>
      <c r="R158" s="125">
        <v>8.4725699999999993</v>
      </c>
      <c r="S158" s="125">
        <v>-26.020019999999999</v>
      </c>
      <c r="T158" s="125"/>
      <c r="U158" s="125">
        <v>76</v>
      </c>
      <c r="V158" s="127">
        <v>1</v>
      </c>
      <c r="W158" s="127">
        <v>2.5464832112644828E+18</v>
      </c>
    </row>
    <row r="159" spans="3:23" ht="15" customHeight="1">
      <c r="C159" s="114" t="b">
        <v>0</v>
      </c>
      <c r="D159" s="115" t="s">
        <v>209</v>
      </c>
      <c r="E159" s="116">
        <v>78</v>
      </c>
      <c r="F159" s="116" t="s">
        <v>144</v>
      </c>
      <c r="G159" s="125" t="s">
        <v>145</v>
      </c>
      <c r="H159" s="125" t="s">
        <v>120</v>
      </c>
      <c r="I159" s="125" t="s">
        <v>146</v>
      </c>
      <c r="J159" s="125" t="s">
        <v>219</v>
      </c>
      <c r="K159" s="125" t="s">
        <v>148</v>
      </c>
      <c r="L159" s="126">
        <v>39758</v>
      </c>
      <c r="M159" s="125">
        <v>37.200000000000003</v>
      </c>
      <c r="N159" s="125">
        <v>19.399999999999999</v>
      </c>
      <c r="O159" s="125">
        <v>184</v>
      </c>
      <c r="P159" s="125">
        <v>3900</v>
      </c>
      <c r="Q159" s="125" t="s">
        <v>149</v>
      </c>
      <c r="R159" s="125">
        <v>8.3553999999999995</v>
      </c>
      <c r="S159" s="125">
        <v>-26.447870000000002</v>
      </c>
      <c r="T159" s="125"/>
      <c r="U159" s="125">
        <v>77</v>
      </c>
      <c r="V159" s="127">
        <v>1</v>
      </c>
      <c r="W159" s="127">
        <v>1.5562609720747577E+19</v>
      </c>
    </row>
    <row r="160" spans="3:23" ht="15" customHeight="1">
      <c r="C160" s="114" t="b">
        <v>0</v>
      </c>
      <c r="D160" s="115" t="s">
        <v>209</v>
      </c>
      <c r="E160" s="116">
        <v>79</v>
      </c>
      <c r="F160" s="116" t="s">
        <v>144</v>
      </c>
      <c r="G160" s="125" t="s">
        <v>145</v>
      </c>
      <c r="H160" s="125" t="s">
        <v>120</v>
      </c>
      <c r="I160" s="125" t="s">
        <v>146</v>
      </c>
      <c r="J160" s="125" t="s">
        <v>220</v>
      </c>
      <c r="K160" s="125" t="s">
        <v>148</v>
      </c>
      <c r="L160" s="126">
        <v>39761</v>
      </c>
      <c r="M160" s="125">
        <v>36.200000000000003</v>
      </c>
      <c r="N160" s="125">
        <v>16.100000000000001</v>
      </c>
      <c r="O160" s="125">
        <v>187</v>
      </c>
      <c r="P160" s="125">
        <v>3550</v>
      </c>
      <c r="Q160" s="125" t="s">
        <v>155</v>
      </c>
      <c r="R160" s="125">
        <v>7.8238099999999999</v>
      </c>
      <c r="S160" s="125">
        <v>-26.513819999999999</v>
      </c>
      <c r="T160" s="125"/>
      <c r="U160" s="125">
        <v>78</v>
      </c>
      <c r="V160" s="127">
        <v>1</v>
      </c>
      <c r="W160" s="127">
        <v>1.2950597573872687E+19</v>
      </c>
    </row>
    <row r="161" spans="3:23" ht="15" customHeight="1">
      <c r="C161" s="114" t="b">
        <v>0</v>
      </c>
      <c r="D161" s="115" t="s">
        <v>209</v>
      </c>
      <c r="E161" s="116">
        <v>80</v>
      </c>
      <c r="F161" s="116" t="s">
        <v>144</v>
      </c>
      <c r="G161" s="125" t="s">
        <v>145</v>
      </c>
      <c r="H161" s="125" t="s">
        <v>120</v>
      </c>
      <c r="I161" s="125" t="s">
        <v>146</v>
      </c>
      <c r="J161" s="125" t="s">
        <v>221</v>
      </c>
      <c r="K161" s="125" t="s">
        <v>148</v>
      </c>
      <c r="L161" s="126">
        <v>39761</v>
      </c>
      <c r="M161" s="125">
        <v>42.1</v>
      </c>
      <c r="N161" s="125">
        <v>19.100000000000001</v>
      </c>
      <c r="O161" s="125">
        <v>195</v>
      </c>
      <c r="P161" s="125">
        <v>4000</v>
      </c>
      <c r="Q161" s="125" t="s">
        <v>149</v>
      </c>
      <c r="R161" s="125">
        <v>9.0573599999999992</v>
      </c>
      <c r="S161" s="125">
        <v>-25.81513</v>
      </c>
      <c r="T161" s="125"/>
      <c r="U161" s="125">
        <v>79</v>
      </c>
      <c r="V161" s="127">
        <v>1</v>
      </c>
      <c r="W161" s="127">
        <v>1.5323015914324826E+19</v>
      </c>
    </row>
    <row r="162" spans="3:23" ht="15" customHeight="1">
      <c r="C162" s="114" t="b">
        <v>0</v>
      </c>
      <c r="D162" s="115" t="s">
        <v>209</v>
      </c>
      <c r="E162" s="116">
        <v>81</v>
      </c>
      <c r="F162" s="116" t="s">
        <v>144</v>
      </c>
      <c r="G162" s="125" t="s">
        <v>145</v>
      </c>
      <c r="H162" s="125" t="s">
        <v>120</v>
      </c>
      <c r="I162" s="125" t="s">
        <v>146</v>
      </c>
      <c r="J162" s="125" t="s">
        <v>222</v>
      </c>
      <c r="K162" s="125" t="s">
        <v>148</v>
      </c>
      <c r="L162" s="126">
        <v>39754</v>
      </c>
      <c r="M162" s="125">
        <v>34.6</v>
      </c>
      <c r="N162" s="125">
        <v>17.2</v>
      </c>
      <c r="O162" s="125">
        <v>189</v>
      </c>
      <c r="P162" s="125">
        <v>3200</v>
      </c>
      <c r="Q162" s="125" t="s">
        <v>155</v>
      </c>
      <c r="R162" s="125">
        <v>7.6977799999999998</v>
      </c>
      <c r="S162" s="125">
        <v>-26.538699999999999</v>
      </c>
      <c r="T162" s="125"/>
      <c r="U162" s="125">
        <v>80</v>
      </c>
      <c r="V162" s="127">
        <v>1</v>
      </c>
      <c r="W162" s="127">
        <v>1.4534578475251849E+19</v>
      </c>
    </row>
    <row r="163" spans="3:23" ht="15" customHeight="1">
      <c r="C163" s="114" t="b">
        <v>0</v>
      </c>
      <c r="D163" s="115" t="s">
        <v>209</v>
      </c>
      <c r="E163" s="116">
        <v>82</v>
      </c>
      <c r="F163" s="116" t="s">
        <v>144</v>
      </c>
      <c r="G163" s="125" t="s">
        <v>145</v>
      </c>
      <c r="H163" s="125" t="s">
        <v>120</v>
      </c>
      <c r="I163" s="125" t="s">
        <v>146</v>
      </c>
      <c r="J163" s="125" t="s">
        <v>223</v>
      </c>
      <c r="K163" s="125" t="s">
        <v>148</v>
      </c>
      <c r="L163" s="126">
        <v>39754</v>
      </c>
      <c r="M163" s="125">
        <v>42.9</v>
      </c>
      <c r="N163" s="125">
        <v>17.600000000000001</v>
      </c>
      <c r="O163" s="125">
        <v>196</v>
      </c>
      <c r="P163" s="125">
        <v>4700</v>
      </c>
      <c r="Q163" s="125" t="s">
        <v>149</v>
      </c>
      <c r="R163" s="125">
        <v>8.6325900000000004</v>
      </c>
      <c r="S163" s="125">
        <v>-26.230270000000001</v>
      </c>
      <c r="T163" s="125"/>
      <c r="U163" s="125">
        <v>81</v>
      </c>
      <c r="V163" s="127">
        <v>1</v>
      </c>
      <c r="W163" s="127">
        <v>1.6895894092378384E+19</v>
      </c>
    </row>
    <row r="164" spans="3:23" ht="15" customHeight="1">
      <c r="C164" s="114" t="b">
        <v>0</v>
      </c>
      <c r="D164" s="115" t="s">
        <v>209</v>
      </c>
      <c r="E164" s="116">
        <v>83</v>
      </c>
      <c r="F164" s="116" t="s">
        <v>144</v>
      </c>
      <c r="G164" s="125" t="s">
        <v>145</v>
      </c>
      <c r="H164" s="125" t="s">
        <v>120</v>
      </c>
      <c r="I164" s="125" t="s">
        <v>146</v>
      </c>
      <c r="J164" s="125" t="s">
        <v>224</v>
      </c>
      <c r="K164" s="125" t="s">
        <v>148</v>
      </c>
      <c r="L164" s="126">
        <v>39759</v>
      </c>
      <c r="M164" s="125">
        <v>36.700000000000003</v>
      </c>
      <c r="N164" s="125">
        <v>18.8</v>
      </c>
      <c r="O164" s="125">
        <v>187</v>
      </c>
      <c r="P164" s="125">
        <v>3800</v>
      </c>
      <c r="Q164" s="125" t="s">
        <v>155</v>
      </c>
      <c r="R164" s="125">
        <v>7.8849400000000003</v>
      </c>
      <c r="S164" s="125">
        <v>-26.248370000000001</v>
      </c>
      <c r="T164" s="125"/>
      <c r="U164" s="125">
        <v>82</v>
      </c>
      <c r="V164" s="127">
        <v>1</v>
      </c>
      <c r="W164" s="127">
        <v>6.3397802251123528E+18</v>
      </c>
    </row>
    <row r="165" spans="3:23" ht="15" customHeight="1">
      <c r="C165" s="114" t="b">
        <v>0</v>
      </c>
      <c r="D165" s="115" t="s">
        <v>209</v>
      </c>
      <c r="E165" s="116">
        <v>84</v>
      </c>
      <c r="F165" s="116" t="s">
        <v>144</v>
      </c>
      <c r="G165" s="125" t="s">
        <v>145</v>
      </c>
      <c r="H165" s="125" t="s">
        <v>120</v>
      </c>
      <c r="I165" s="125" t="s">
        <v>146</v>
      </c>
      <c r="J165" s="125" t="s">
        <v>225</v>
      </c>
      <c r="K165" s="125" t="s">
        <v>148</v>
      </c>
      <c r="L165" s="126">
        <v>39759</v>
      </c>
      <c r="M165" s="125">
        <v>35.1</v>
      </c>
      <c r="N165" s="125">
        <v>19.399999999999999</v>
      </c>
      <c r="O165" s="125">
        <v>193</v>
      </c>
      <c r="P165" s="125">
        <v>4200</v>
      </c>
      <c r="Q165" s="125" t="s">
        <v>149</v>
      </c>
      <c r="R165" s="125">
        <v>8.9000199999999996</v>
      </c>
      <c r="S165" s="125">
        <v>-26.462540000000001</v>
      </c>
      <c r="T165" s="125"/>
      <c r="U165" s="125">
        <v>83</v>
      </c>
      <c r="V165" s="127">
        <v>1</v>
      </c>
      <c r="W165" s="127">
        <v>3.2223997333295278E+18</v>
      </c>
    </row>
    <row r="166" spans="3:23" ht="15" customHeight="1">
      <c r="C166" s="114" t="b">
        <v>0</v>
      </c>
      <c r="D166" s="115" t="s">
        <v>209</v>
      </c>
      <c r="E166" s="116">
        <v>85</v>
      </c>
      <c r="F166" s="116" t="s">
        <v>144</v>
      </c>
      <c r="G166" s="125" t="s">
        <v>145</v>
      </c>
      <c r="H166" s="125" t="s">
        <v>122</v>
      </c>
      <c r="I166" s="125" t="s">
        <v>146</v>
      </c>
      <c r="J166" s="125" t="s">
        <v>226</v>
      </c>
      <c r="K166" s="125" t="s">
        <v>148</v>
      </c>
      <c r="L166" s="126">
        <v>39769</v>
      </c>
      <c r="M166" s="125">
        <v>37.299999999999997</v>
      </c>
      <c r="N166" s="125">
        <v>17.8</v>
      </c>
      <c r="O166" s="125">
        <v>191</v>
      </c>
      <c r="P166" s="125">
        <v>3350</v>
      </c>
      <c r="Q166" s="125" t="s">
        <v>155</v>
      </c>
      <c r="R166" s="125">
        <v>8.3271800000000002</v>
      </c>
      <c r="S166" s="125">
        <v>-26.383959999999998</v>
      </c>
      <c r="T166" s="125"/>
      <c r="U166" s="125">
        <v>84</v>
      </c>
      <c r="V166" s="127">
        <v>1</v>
      </c>
      <c r="W166" s="127">
        <v>1.7493680200371915E+19</v>
      </c>
    </row>
    <row r="167" spans="3:23" ht="15" customHeight="1">
      <c r="C167" s="114" t="b">
        <v>0</v>
      </c>
      <c r="D167" s="115" t="s">
        <v>209</v>
      </c>
      <c r="E167" s="116">
        <v>86</v>
      </c>
      <c r="F167" s="116" t="s">
        <v>144</v>
      </c>
      <c r="G167" s="125" t="s">
        <v>145</v>
      </c>
      <c r="H167" s="125" t="s">
        <v>122</v>
      </c>
      <c r="I167" s="125" t="s">
        <v>146</v>
      </c>
      <c r="J167" s="125" t="s">
        <v>227</v>
      </c>
      <c r="K167" s="125" t="s">
        <v>148</v>
      </c>
      <c r="L167" s="126">
        <v>39769</v>
      </c>
      <c r="M167" s="125">
        <v>41.3</v>
      </c>
      <c r="N167" s="125">
        <v>20.3</v>
      </c>
      <c r="O167" s="125">
        <v>194</v>
      </c>
      <c r="P167" s="125">
        <v>3550</v>
      </c>
      <c r="Q167" s="125" t="s">
        <v>149</v>
      </c>
      <c r="R167" s="125">
        <v>9.1486300000000007</v>
      </c>
      <c r="S167" s="125">
        <v>-26.096350000000001</v>
      </c>
      <c r="T167" s="125"/>
      <c r="U167" s="125">
        <v>85</v>
      </c>
      <c r="V167" s="127">
        <v>1</v>
      </c>
      <c r="W167" s="127">
        <v>8.6957172913550725E+18</v>
      </c>
    </row>
    <row r="168" spans="3:23" ht="15" customHeight="1">
      <c r="C168" s="114" t="b">
        <v>0</v>
      </c>
      <c r="D168" s="115" t="s">
        <v>209</v>
      </c>
      <c r="E168" s="116">
        <v>87</v>
      </c>
      <c r="F168" s="116" t="s">
        <v>144</v>
      </c>
      <c r="G168" s="125" t="s">
        <v>145</v>
      </c>
      <c r="H168" s="125" t="s">
        <v>122</v>
      </c>
      <c r="I168" s="125" t="s">
        <v>146</v>
      </c>
      <c r="J168" s="125" t="s">
        <v>228</v>
      </c>
      <c r="K168" s="125" t="s">
        <v>148</v>
      </c>
      <c r="L168" s="126">
        <v>39760</v>
      </c>
      <c r="M168" s="125">
        <v>36.299999999999997</v>
      </c>
      <c r="N168" s="125">
        <v>19.5</v>
      </c>
      <c r="O168" s="125">
        <v>190</v>
      </c>
      <c r="P168" s="125">
        <v>3800</v>
      </c>
      <c r="Q168" s="125" t="s">
        <v>149</v>
      </c>
      <c r="R168" s="125">
        <v>8.5708699999999993</v>
      </c>
      <c r="S168" s="125">
        <v>-26.222270000000002</v>
      </c>
      <c r="T168" s="125"/>
      <c r="U168" s="125">
        <v>86</v>
      </c>
      <c r="V168" s="127">
        <v>1</v>
      </c>
      <c r="W168" s="127">
        <v>1.7361320586554752E+18</v>
      </c>
    </row>
    <row r="169" spans="3:23" ht="15" customHeight="1">
      <c r="C169" s="114" t="b">
        <v>0</v>
      </c>
      <c r="D169" s="115" t="s">
        <v>209</v>
      </c>
      <c r="E169" s="116">
        <v>88</v>
      </c>
      <c r="F169" s="116" t="s">
        <v>144</v>
      </c>
      <c r="G169" s="125" t="s">
        <v>145</v>
      </c>
      <c r="H169" s="125" t="s">
        <v>122</v>
      </c>
      <c r="I169" s="125" t="s">
        <v>146</v>
      </c>
      <c r="J169" s="125" t="s">
        <v>229</v>
      </c>
      <c r="K169" s="125" t="s">
        <v>148</v>
      </c>
      <c r="L169" s="126">
        <v>39760</v>
      </c>
      <c r="M169" s="125">
        <v>36.9</v>
      </c>
      <c r="N169" s="125">
        <v>18.600000000000001</v>
      </c>
      <c r="O169" s="125">
        <v>189</v>
      </c>
      <c r="P169" s="125">
        <v>3500</v>
      </c>
      <c r="Q169" s="125" t="s">
        <v>155</v>
      </c>
      <c r="R169" s="125">
        <v>8.5914699999999993</v>
      </c>
      <c r="S169" s="125">
        <v>-26.08165</v>
      </c>
      <c r="T169" s="125"/>
      <c r="U169" s="125">
        <v>87</v>
      </c>
      <c r="V169" s="127">
        <v>1</v>
      </c>
      <c r="W169" s="127">
        <v>1.1922398690263341E+19</v>
      </c>
    </row>
    <row r="170" spans="3:23" ht="15" customHeight="1">
      <c r="C170" s="114" t="b">
        <v>0</v>
      </c>
      <c r="D170" s="115" t="s">
        <v>209</v>
      </c>
      <c r="E170" s="116">
        <v>89</v>
      </c>
      <c r="F170" s="116" t="s">
        <v>144</v>
      </c>
      <c r="G170" s="125" t="s">
        <v>145</v>
      </c>
      <c r="H170" s="125" t="s">
        <v>122</v>
      </c>
      <c r="I170" s="125" t="s">
        <v>146</v>
      </c>
      <c r="J170" s="125" t="s">
        <v>230</v>
      </c>
      <c r="K170" s="125" t="s">
        <v>148</v>
      </c>
      <c r="L170" s="126">
        <v>39760</v>
      </c>
      <c r="M170" s="125">
        <v>38.299999999999997</v>
      </c>
      <c r="N170" s="125">
        <v>19.2</v>
      </c>
      <c r="O170" s="125">
        <v>189</v>
      </c>
      <c r="P170" s="125">
        <v>3950</v>
      </c>
      <c r="Q170" s="125" t="s">
        <v>149</v>
      </c>
      <c r="R170" s="125">
        <v>9.0782600000000002</v>
      </c>
      <c r="S170" s="125">
        <v>-26.124169999999999</v>
      </c>
      <c r="T170" s="125"/>
      <c r="U170" s="125">
        <v>88</v>
      </c>
      <c r="V170" s="127">
        <v>1</v>
      </c>
      <c r="W170" s="127">
        <v>2.6168912697981604E+18</v>
      </c>
    </row>
    <row r="171" spans="3:23" ht="15" customHeight="1">
      <c r="C171" s="114" t="b">
        <v>0</v>
      </c>
      <c r="D171" s="115" t="s">
        <v>209</v>
      </c>
      <c r="E171" s="116">
        <v>90</v>
      </c>
      <c r="F171" s="116" t="s">
        <v>144</v>
      </c>
      <c r="G171" s="125" t="s">
        <v>145</v>
      </c>
      <c r="H171" s="125" t="s">
        <v>122</v>
      </c>
      <c r="I171" s="125" t="s">
        <v>146</v>
      </c>
      <c r="J171" s="125" t="s">
        <v>231</v>
      </c>
      <c r="K171" s="125" t="s">
        <v>148</v>
      </c>
      <c r="L171" s="126">
        <v>39760</v>
      </c>
      <c r="M171" s="125">
        <v>38.9</v>
      </c>
      <c r="N171" s="125">
        <v>18.8</v>
      </c>
      <c r="O171" s="125">
        <v>190</v>
      </c>
      <c r="P171" s="125">
        <v>3600</v>
      </c>
      <c r="Q171" s="125" t="s">
        <v>155</v>
      </c>
      <c r="R171" s="125">
        <v>8.3693600000000004</v>
      </c>
      <c r="S171" s="125">
        <v>-26.111989999999999</v>
      </c>
      <c r="T171" s="125"/>
      <c r="U171" s="125">
        <v>89</v>
      </c>
      <c r="V171" s="127">
        <v>1</v>
      </c>
      <c r="W171" s="127">
        <v>6.0520492457873009E+18</v>
      </c>
    </row>
    <row r="172" spans="3:23" ht="15" customHeight="1">
      <c r="C172" s="114" t="b">
        <v>0</v>
      </c>
      <c r="D172" s="115" t="s">
        <v>209</v>
      </c>
      <c r="E172" s="116">
        <v>91</v>
      </c>
      <c r="F172" s="116" t="s">
        <v>144</v>
      </c>
      <c r="G172" s="125" t="s">
        <v>145</v>
      </c>
      <c r="H172" s="125" t="s">
        <v>122</v>
      </c>
      <c r="I172" s="125" t="s">
        <v>146</v>
      </c>
      <c r="J172" s="125" t="s">
        <v>232</v>
      </c>
      <c r="K172" s="125" t="s">
        <v>148</v>
      </c>
      <c r="L172" s="126">
        <v>39766</v>
      </c>
      <c r="M172" s="125">
        <v>35.700000000000003</v>
      </c>
      <c r="N172" s="125">
        <v>18</v>
      </c>
      <c r="O172" s="125">
        <v>202</v>
      </c>
      <c r="P172" s="125">
        <v>3550</v>
      </c>
      <c r="Q172" s="125" t="s">
        <v>155</v>
      </c>
      <c r="R172" s="125">
        <v>8.4653100000000006</v>
      </c>
      <c r="S172" s="125">
        <v>-26.05621</v>
      </c>
      <c r="T172" s="125"/>
      <c r="U172" s="125">
        <v>90</v>
      </c>
      <c r="V172" s="127">
        <v>1</v>
      </c>
      <c r="W172" s="127">
        <v>5.701794897111467E+18</v>
      </c>
    </row>
    <row r="173" spans="3:23" ht="15" customHeight="1">
      <c r="C173" s="114" t="b">
        <v>0</v>
      </c>
      <c r="D173" s="115" t="s">
        <v>209</v>
      </c>
      <c r="E173" s="116">
        <v>92</v>
      </c>
      <c r="F173" s="116" t="s">
        <v>144</v>
      </c>
      <c r="G173" s="125" t="s">
        <v>145</v>
      </c>
      <c r="H173" s="125" t="s">
        <v>122</v>
      </c>
      <c r="I173" s="125" t="s">
        <v>146</v>
      </c>
      <c r="J173" s="125" t="s">
        <v>233</v>
      </c>
      <c r="K173" s="125" t="s">
        <v>148</v>
      </c>
      <c r="L173" s="126">
        <v>39766</v>
      </c>
      <c r="M173" s="125">
        <v>41.1</v>
      </c>
      <c r="N173" s="125">
        <v>18.100000000000001</v>
      </c>
      <c r="O173" s="125">
        <v>205</v>
      </c>
      <c r="P173" s="125">
        <v>4300</v>
      </c>
      <c r="Q173" s="125" t="s">
        <v>149</v>
      </c>
      <c r="R173" s="125">
        <v>8.7701799999999999</v>
      </c>
      <c r="S173" s="125">
        <v>-25.83352</v>
      </c>
      <c r="T173" s="125"/>
      <c r="U173" s="125">
        <v>91</v>
      </c>
      <c r="V173" s="127">
        <v>1</v>
      </c>
      <c r="W173" s="127">
        <v>1.2605132125808218E+19</v>
      </c>
    </row>
    <row r="174" spans="3:23" ht="15" customHeight="1">
      <c r="C174" s="114" t="b">
        <v>0</v>
      </c>
      <c r="D174" s="115" t="s">
        <v>209</v>
      </c>
      <c r="E174" s="116">
        <v>93</v>
      </c>
      <c r="F174" s="116" t="s">
        <v>144</v>
      </c>
      <c r="G174" s="125" t="s">
        <v>145</v>
      </c>
      <c r="H174" s="125" t="s">
        <v>122</v>
      </c>
      <c r="I174" s="125" t="s">
        <v>146</v>
      </c>
      <c r="J174" s="125" t="s">
        <v>234</v>
      </c>
      <c r="K174" s="125" t="s">
        <v>148</v>
      </c>
      <c r="L174" s="126">
        <v>39757</v>
      </c>
      <c r="M174" s="125">
        <v>34</v>
      </c>
      <c r="N174" s="125">
        <v>17.100000000000001</v>
      </c>
      <c r="O174" s="125">
        <v>185</v>
      </c>
      <c r="P174" s="125">
        <v>3400</v>
      </c>
      <c r="Q174" s="125" t="s">
        <v>155</v>
      </c>
      <c r="R174" s="125">
        <v>8.0148499999999991</v>
      </c>
      <c r="S174" s="125">
        <v>-26.695430000000002</v>
      </c>
      <c r="T174" s="125"/>
      <c r="U174" s="125">
        <v>92</v>
      </c>
      <c r="V174" s="127">
        <v>1</v>
      </c>
      <c r="W174" s="127">
        <v>1.3615845875534463E+19</v>
      </c>
    </row>
    <row r="175" spans="3:23" ht="15" customHeight="1">
      <c r="C175" s="114" t="b">
        <v>0</v>
      </c>
      <c r="D175" s="115" t="s">
        <v>209</v>
      </c>
      <c r="E175" s="116">
        <v>94</v>
      </c>
      <c r="F175" s="116" t="s">
        <v>144</v>
      </c>
      <c r="G175" s="125" t="s">
        <v>145</v>
      </c>
      <c r="H175" s="125" t="s">
        <v>122</v>
      </c>
      <c r="I175" s="125" t="s">
        <v>146</v>
      </c>
      <c r="J175" s="125" t="s">
        <v>235</v>
      </c>
      <c r="K175" s="125" t="s">
        <v>148</v>
      </c>
      <c r="L175" s="126">
        <v>39757</v>
      </c>
      <c r="M175" s="125">
        <v>39.6</v>
      </c>
      <c r="N175" s="125">
        <v>18.100000000000001</v>
      </c>
      <c r="O175" s="125">
        <v>186</v>
      </c>
      <c r="P175" s="125">
        <v>4450</v>
      </c>
      <c r="Q175" s="125" t="s">
        <v>149</v>
      </c>
      <c r="R175" s="125">
        <v>8.4991500000000002</v>
      </c>
      <c r="S175" s="125">
        <v>-26.424060000000001</v>
      </c>
      <c r="T175" s="125"/>
      <c r="U175" s="125">
        <v>93</v>
      </c>
      <c r="V175" s="127">
        <v>1</v>
      </c>
      <c r="W175" s="127">
        <v>9.9602175982169252E+18</v>
      </c>
    </row>
    <row r="176" spans="3:23" ht="15" customHeight="1">
      <c r="C176" s="114" t="b">
        <v>0</v>
      </c>
      <c r="D176" s="115" t="s">
        <v>209</v>
      </c>
      <c r="E176" s="116">
        <v>95</v>
      </c>
      <c r="F176" s="116" t="s">
        <v>144</v>
      </c>
      <c r="G176" s="125" t="s">
        <v>145</v>
      </c>
      <c r="H176" s="125" t="s">
        <v>122</v>
      </c>
      <c r="I176" s="125" t="s">
        <v>146</v>
      </c>
      <c r="J176" s="125" t="s">
        <v>236</v>
      </c>
      <c r="K176" s="125" t="s">
        <v>148</v>
      </c>
      <c r="L176" s="126">
        <v>39769</v>
      </c>
      <c r="M176" s="125">
        <v>36.200000000000003</v>
      </c>
      <c r="N176" s="125">
        <v>17.3</v>
      </c>
      <c r="O176" s="125">
        <v>187</v>
      </c>
      <c r="P176" s="125">
        <v>3300</v>
      </c>
      <c r="Q176" s="125" t="s">
        <v>155</v>
      </c>
      <c r="R176" s="125">
        <v>8.9072300000000002</v>
      </c>
      <c r="S176" s="125">
        <v>-26.300370000000001</v>
      </c>
      <c r="T176" s="125"/>
      <c r="U176" s="125">
        <v>94</v>
      </c>
      <c r="V176" s="127">
        <v>1</v>
      </c>
      <c r="W176" s="127">
        <v>1.6838712017981332E+18</v>
      </c>
    </row>
    <row r="177" spans="3:23" ht="15" customHeight="1">
      <c r="C177" s="114" t="b">
        <v>0</v>
      </c>
      <c r="D177" s="115" t="s">
        <v>209</v>
      </c>
      <c r="E177" s="116">
        <v>96</v>
      </c>
      <c r="F177" s="116" t="s">
        <v>144</v>
      </c>
      <c r="G177" s="125" t="s">
        <v>145</v>
      </c>
      <c r="H177" s="125" t="s">
        <v>122</v>
      </c>
      <c r="I177" s="125" t="s">
        <v>146</v>
      </c>
      <c r="J177" s="125" t="s">
        <v>237</v>
      </c>
      <c r="K177" s="125" t="s">
        <v>148</v>
      </c>
      <c r="L177" s="126">
        <v>39769</v>
      </c>
      <c r="M177" s="125">
        <v>40.799999999999997</v>
      </c>
      <c r="N177" s="125">
        <v>18.899999999999999</v>
      </c>
      <c r="O177" s="125">
        <v>208</v>
      </c>
      <c r="P177" s="125">
        <v>4300</v>
      </c>
      <c r="Q177" s="125" t="s">
        <v>149</v>
      </c>
      <c r="R177" s="125">
        <v>8.4820399999999996</v>
      </c>
      <c r="S177" s="125">
        <v>-26.579409999999999</v>
      </c>
      <c r="T177" s="125"/>
      <c r="U177" s="125">
        <v>95</v>
      </c>
      <c r="V177" s="127">
        <v>1</v>
      </c>
      <c r="W177" s="127">
        <v>1.4458613906901348E+19</v>
      </c>
    </row>
    <row r="178" spans="3:23" ht="15" customHeight="1">
      <c r="C178" s="114" t="b">
        <v>0</v>
      </c>
      <c r="D178" s="115" t="s">
        <v>209</v>
      </c>
      <c r="E178" s="116">
        <v>97</v>
      </c>
      <c r="F178" s="116" t="s">
        <v>144</v>
      </c>
      <c r="G178" s="125" t="s">
        <v>145</v>
      </c>
      <c r="H178" s="125" t="s">
        <v>122</v>
      </c>
      <c r="I178" s="125" t="s">
        <v>146</v>
      </c>
      <c r="J178" s="125" t="s">
        <v>238</v>
      </c>
      <c r="K178" s="125" t="s">
        <v>148</v>
      </c>
      <c r="L178" s="126">
        <v>39760</v>
      </c>
      <c r="M178" s="125">
        <v>38.1</v>
      </c>
      <c r="N178" s="125">
        <v>18.600000000000001</v>
      </c>
      <c r="O178" s="125">
        <v>190</v>
      </c>
      <c r="P178" s="125">
        <v>3700</v>
      </c>
      <c r="Q178" s="125" t="s">
        <v>155</v>
      </c>
      <c r="R178" s="125">
        <v>8.1027699999999996</v>
      </c>
      <c r="S178" s="125">
        <v>-26.500859999999999</v>
      </c>
      <c r="T178" s="125"/>
      <c r="U178" s="125">
        <v>96</v>
      </c>
      <c r="V178" s="127">
        <v>1</v>
      </c>
      <c r="W178" s="127">
        <v>8.3702195831258173E+18</v>
      </c>
    </row>
    <row r="179" spans="3:23" ht="15" customHeight="1">
      <c r="C179" s="114" t="b">
        <v>0</v>
      </c>
      <c r="D179" s="115" t="s">
        <v>209</v>
      </c>
      <c r="E179" s="116">
        <v>98</v>
      </c>
      <c r="F179" s="116" t="s">
        <v>144</v>
      </c>
      <c r="G179" s="125" t="s">
        <v>145</v>
      </c>
      <c r="H179" s="125" t="s">
        <v>122</v>
      </c>
      <c r="I179" s="125" t="s">
        <v>146</v>
      </c>
      <c r="J179" s="125" t="s">
        <v>239</v>
      </c>
      <c r="K179" s="125" t="s">
        <v>148</v>
      </c>
      <c r="L179" s="126">
        <v>39760</v>
      </c>
      <c r="M179" s="125">
        <v>40.299999999999997</v>
      </c>
      <c r="N179" s="125">
        <v>18.5</v>
      </c>
      <c r="O179" s="125">
        <v>196</v>
      </c>
      <c r="P179" s="125">
        <v>4350</v>
      </c>
      <c r="Q179" s="125" t="s">
        <v>149</v>
      </c>
      <c r="R179" s="125">
        <v>8.3945900000000009</v>
      </c>
      <c r="S179" s="125">
        <v>-26.011520000000001</v>
      </c>
      <c r="T179" s="125"/>
      <c r="U179" s="125">
        <v>97</v>
      </c>
      <c r="V179" s="127">
        <v>1</v>
      </c>
      <c r="W179" s="127">
        <v>7.9151059394984294E+18</v>
      </c>
    </row>
    <row r="180" spans="3:23" ht="15" customHeight="1">
      <c r="C180" s="114" t="b">
        <v>0</v>
      </c>
      <c r="D180" s="115" t="s">
        <v>209</v>
      </c>
      <c r="E180" s="116">
        <v>99</v>
      </c>
      <c r="F180" s="116" t="s">
        <v>144</v>
      </c>
      <c r="G180" s="125" t="s">
        <v>145</v>
      </c>
      <c r="H180" s="125" t="s">
        <v>122</v>
      </c>
      <c r="I180" s="125" t="s">
        <v>146</v>
      </c>
      <c r="J180" s="125" t="s">
        <v>240</v>
      </c>
      <c r="K180" s="125" t="s">
        <v>148</v>
      </c>
      <c r="L180" s="126">
        <v>39762</v>
      </c>
      <c r="M180" s="125">
        <v>33.1</v>
      </c>
      <c r="N180" s="125">
        <v>16.100000000000001</v>
      </c>
      <c r="O180" s="125">
        <v>178</v>
      </c>
      <c r="P180" s="125">
        <v>2900</v>
      </c>
      <c r="Q180" s="125" t="s">
        <v>155</v>
      </c>
      <c r="R180" s="125">
        <v>9.0421800000000001</v>
      </c>
      <c r="S180" s="125">
        <v>-26.15775</v>
      </c>
      <c r="T180" s="125"/>
      <c r="U180" s="125">
        <v>98</v>
      </c>
      <c r="V180" s="127">
        <v>1</v>
      </c>
      <c r="W180" s="127">
        <v>6.3054188919137085E+18</v>
      </c>
    </row>
    <row r="181" spans="3:23" ht="15" customHeight="1">
      <c r="C181" s="114" t="b">
        <v>0</v>
      </c>
      <c r="D181" s="115" t="s">
        <v>209</v>
      </c>
      <c r="E181" s="116">
        <v>100</v>
      </c>
      <c r="F181" s="116" t="s">
        <v>144</v>
      </c>
      <c r="G181" s="125" t="s">
        <v>145</v>
      </c>
      <c r="H181" s="125" t="s">
        <v>122</v>
      </c>
      <c r="I181" s="125" t="s">
        <v>146</v>
      </c>
      <c r="J181" s="125" t="s">
        <v>241</v>
      </c>
      <c r="K181" s="125" t="s">
        <v>148</v>
      </c>
      <c r="L181" s="126">
        <v>39762</v>
      </c>
      <c r="M181" s="125">
        <v>43.2</v>
      </c>
      <c r="N181" s="125">
        <v>18.5</v>
      </c>
      <c r="O181" s="125">
        <v>192</v>
      </c>
      <c r="P181" s="125">
        <v>4100</v>
      </c>
      <c r="Q181" s="125" t="s">
        <v>149</v>
      </c>
      <c r="R181" s="125">
        <v>8.9702500000000001</v>
      </c>
      <c r="S181" s="125">
        <v>-26.03679</v>
      </c>
      <c r="T181" s="125"/>
      <c r="U181" s="125">
        <v>99</v>
      </c>
      <c r="V181" s="127">
        <v>1</v>
      </c>
      <c r="W181" s="127">
        <v>1.7872578426669005E+19</v>
      </c>
    </row>
    <row r="182" spans="3:23" ht="15" customHeight="1">
      <c r="C182" s="114" t="b">
        <v>0</v>
      </c>
      <c r="D182" s="115" t="s">
        <v>143</v>
      </c>
      <c r="E182" s="116">
        <v>101</v>
      </c>
      <c r="F182" s="116" t="s">
        <v>144</v>
      </c>
      <c r="G182" s="125" t="s">
        <v>145</v>
      </c>
      <c r="H182" s="125" t="s">
        <v>118</v>
      </c>
      <c r="I182" s="125" t="s">
        <v>146</v>
      </c>
      <c r="J182" s="125" t="s">
        <v>242</v>
      </c>
      <c r="K182" s="125" t="s">
        <v>148</v>
      </c>
      <c r="L182" s="126">
        <v>40126</v>
      </c>
      <c r="M182" s="125">
        <v>35</v>
      </c>
      <c r="N182" s="125">
        <v>17.899999999999999</v>
      </c>
      <c r="O182" s="125">
        <v>192</v>
      </c>
      <c r="P182" s="125">
        <v>3725</v>
      </c>
      <c r="Q182" s="125" t="s">
        <v>155</v>
      </c>
      <c r="R182" s="125">
        <v>8.8445099999999996</v>
      </c>
      <c r="S182" s="125">
        <v>-26.280550000000002</v>
      </c>
      <c r="T182" s="125"/>
      <c r="U182" s="125">
        <v>100</v>
      </c>
      <c r="V182" s="127">
        <v>1</v>
      </c>
      <c r="W182" s="127">
        <v>1.1673675219794983E+19</v>
      </c>
    </row>
    <row r="183" spans="3:23" ht="15" customHeight="1">
      <c r="C183" s="114" t="b">
        <v>0</v>
      </c>
      <c r="D183" s="115" t="s">
        <v>143</v>
      </c>
      <c r="E183" s="116">
        <v>102</v>
      </c>
      <c r="F183" s="116" t="s">
        <v>144</v>
      </c>
      <c r="G183" s="125" t="s">
        <v>145</v>
      </c>
      <c r="H183" s="125" t="s">
        <v>118</v>
      </c>
      <c r="I183" s="125" t="s">
        <v>146</v>
      </c>
      <c r="J183" s="125" t="s">
        <v>243</v>
      </c>
      <c r="K183" s="125" t="s">
        <v>148</v>
      </c>
      <c r="L183" s="126">
        <v>40126</v>
      </c>
      <c r="M183" s="125">
        <v>41</v>
      </c>
      <c r="N183" s="125">
        <v>20</v>
      </c>
      <c r="O183" s="125">
        <v>203</v>
      </c>
      <c r="P183" s="125">
        <v>4725</v>
      </c>
      <c r="Q183" s="125" t="s">
        <v>149</v>
      </c>
      <c r="R183" s="125">
        <v>9.0107900000000001</v>
      </c>
      <c r="S183" s="125">
        <v>-26.380849999999999</v>
      </c>
      <c r="T183" s="125"/>
      <c r="U183" s="125">
        <v>101</v>
      </c>
      <c r="V183" s="127">
        <v>1</v>
      </c>
      <c r="W183" s="127">
        <v>1.3705552204810355E+19</v>
      </c>
    </row>
    <row r="184" spans="3:23" ht="15" customHeight="1">
      <c r="C184" s="114" t="b">
        <v>0</v>
      </c>
      <c r="D184" s="115" t="s">
        <v>143</v>
      </c>
      <c r="E184" s="116">
        <v>103</v>
      </c>
      <c r="F184" s="116" t="s">
        <v>144</v>
      </c>
      <c r="G184" s="125" t="s">
        <v>145</v>
      </c>
      <c r="H184" s="125" t="s">
        <v>118</v>
      </c>
      <c r="I184" s="125" t="s">
        <v>146</v>
      </c>
      <c r="J184" s="125" t="s">
        <v>238</v>
      </c>
      <c r="K184" s="125" t="s">
        <v>148</v>
      </c>
      <c r="L184" s="126">
        <v>40132</v>
      </c>
      <c r="M184" s="125">
        <v>37.700000000000003</v>
      </c>
      <c r="N184" s="125">
        <v>16</v>
      </c>
      <c r="O184" s="125">
        <v>183</v>
      </c>
      <c r="P184" s="125">
        <v>3075</v>
      </c>
      <c r="Q184" s="125" t="s">
        <v>155</v>
      </c>
      <c r="R184" s="125">
        <v>9.2150999999999996</v>
      </c>
      <c r="S184" s="125">
        <v>-26.225300000000001</v>
      </c>
      <c r="T184" s="125"/>
      <c r="U184" s="125">
        <v>102</v>
      </c>
      <c r="V184" s="127">
        <v>1</v>
      </c>
      <c r="W184" s="127">
        <v>1.4573882665123983E+19</v>
      </c>
    </row>
    <row r="185" spans="3:23" ht="15" customHeight="1">
      <c r="C185" s="114" t="b">
        <v>0</v>
      </c>
      <c r="D185" s="115" t="s">
        <v>143</v>
      </c>
      <c r="E185" s="116">
        <v>104</v>
      </c>
      <c r="F185" s="116" t="s">
        <v>144</v>
      </c>
      <c r="G185" s="125" t="s">
        <v>145</v>
      </c>
      <c r="H185" s="125" t="s">
        <v>118</v>
      </c>
      <c r="I185" s="125" t="s">
        <v>146</v>
      </c>
      <c r="J185" s="125" t="s">
        <v>239</v>
      </c>
      <c r="K185" s="125" t="s">
        <v>148</v>
      </c>
      <c r="L185" s="126">
        <v>40132</v>
      </c>
      <c r="M185" s="125">
        <v>37.799999999999997</v>
      </c>
      <c r="N185" s="125">
        <v>20</v>
      </c>
      <c r="O185" s="125">
        <v>190</v>
      </c>
      <c r="P185" s="125">
        <v>4250</v>
      </c>
      <c r="Q185" s="125" t="s">
        <v>149</v>
      </c>
      <c r="R185" s="125">
        <v>9.5192899999999998</v>
      </c>
      <c r="S185" s="125">
        <v>-25.691990000000001</v>
      </c>
      <c r="T185" s="125"/>
      <c r="U185" s="125">
        <v>103</v>
      </c>
      <c r="V185" s="127">
        <v>1</v>
      </c>
      <c r="W185" s="127">
        <v>3.7952065994025856E+18</v>
      </c>
    </row>
    <row r="186" spans="3:23" ht="15" customHeight="1">
      <c r="C186" s="114" t="b">
        <v>0</v>
      </c>
      <c r="D186" s="115" t="s">
        <v>143</v>
      </c>
      <c r="E186" s="116">
        <v>105</v>
      </c>
      <c r="F186" s="116" t="s">
        <v>144</v>
      </c>
      <c r="G186" s="125" t="s">
        <v>145</v>
      </c>
      <c r="H186" s="125" t="s">
        <v>118</v>
      </c>
      <c r="I186" s="125" t="s">
        <v>146</v>
      </c>
      <c r="J186" s="125" t="s">
        <v>244</v>
      </c>
      <c r="K186" s="125" t="s">
        <v>148</v>
      </c>
      <c r="L186" s="126">
        <v>40132</v>
      </c>
      <c r="M186" s="125">
        <v>37.9</v>
      </c>
      <c r="N186" s="125">
        <v>18.600000000000001</v>
      </c>
      <c r="O186" s="125">
        <v>193</v>
      </c>
      <c r="P186" s="125">
        <v>2925</v>
      </c>
      <c r="Q186" s="125" t="s">
        <v>155</v>
      </c>
      <c r="R186" s="125">
        <v>9.0264199999999999</v>
      </c>
      <c r="S186" s="125">
        <v>-25.864820000000002</v>
      </c>
      <c r="T186" s="125"/>
      <c r="U186" s="125">
        <v>104</v>
      </c>
      <c r="V186" s="127">
        <v>1</v>
      </c>
      <c r="W186" s="127">
        <v>3.8010196241795323E+18</v>
      </c>
    </row>
    <row r="187" spans="3:23" ht="15" customHeight="1">
      <c r="C187" s="114" t="b">
        <v>0</v>
      </c>
      <c r="D187" s="115" t="s">
        <v>143</v>
      </c>
      <c r="E187" s="116">
        <v>106</v>
      </c>
      <c r="F187" s="116" t="s">
        <v>144</v>
      </c>
      <c r="G187" s="125" t="s">
        <v>145</v>
      </c>
      <c r="H187" s="125" t="s">
        <v>118</v>
      </c>
      <c r="I187" s="125" t="s">
        <v>146</v>
      </c>
      <c r="J187" s="125" t="s">
        <v>245</v>
      </c>
      <c r="K187" s="125" t="s">
        <v>148</v>
      </c>
      <c r="L187" s="126">
        <v>40132</v>
      </c>
      <c r="M187" s="125">
        <v>39.700000000000003</v>
      </c>
      <c r="N187" s="125">
        <v>18.899999999999999</v>
      </c>
      <c r="O187" s="125">
        <v>184</v>
      </c>
      <c r="P187" s="125">
        <v>3550</v>
      </c>
      <c r="Q187" s="125" t="s">
        <v>149</v>
      </c>
      <c r="R187" s="125">
        <v>8.8569899999999997</v>
      </c>
      <c r="S187" s="125">
        <v>-25.80208</v>
      </c>
      <c r="T187" s="125"/>
      <c r="U187" s="125">
        <v>105</v>
      </c>
      <c r="V187" s="127">
        <v>1</v>
      </c>
      <c r="W187" s="127">
        <v>1.4966003742004609E+19</v>
      </c>
    </row>
    <row r="188" spans="3:23" ht="15" customHeight="1">
      <c r="C188" s="114" t="b">
        <v>0</v>
      </c>
      <c r="D188" s="115" t="s">
        <v>143</v>
      </c>
      <c r="E188" s="116">
        <v>107</v>
      </c>
      <c r="F188" s="116" t="s">
        <v>144</v>
      </c>
      <c r="G188" s="125" t="s">
        <v>145</v>
      </c>
      <c r="H188" s="125" t="s">
        <v>118</v>
      </c>
      <c r="I188" s="125" t="s">
        <v>146</v>
      </c>
      <c r="J188" s="125" t="s">
        <v>246</v>
      </c>
      <c r="K188" s="125" t="s">
        <v>148</v>
      </c>
      <c r="L188" s="126">
        <v>40132</v>
      </c>
      <c r="M188" s="125">
        <v>38.6</v>
      </c>
      <c r="N188" s="125">
        <v>17.2</v>
      </c>
      <c r="O188" s="125">
        <v>199</v>
      </c>
      <c r="P188" s="125">
        <v>3750</v>
      </c>
      <c r="Q188" s="125" t="s">
        <v>155</v>
      </c>
      <c r="R188" s="125">
        <v>8.7732200000000002</v>
      </c>
      <c r="S188" s="125">
        <v>-26.489730000000002</v>
      </c>
      <c r="T188" s="125"/>
      <c r="U188" s="125">
        <v>106</v>
      </c>
      <c r="V188" s="127">
        <v>1</v>
      </c>
      <c r="W188" s="127">
        <v>1.0094442595847008E+19</v>
      </c>
    </row>
    <row r="189" spans="3:23" ht="15" customHeight="1">
      <c r="C189" s="114" t="b">
        <v>0</v>
      </c>
      <c r="D189" s="115" t="s">
        <v>143</v>
      </c>
      <c r="E189" s="116">
        <v>108</v>
      </c>
      <c r="F189" s="116" t="s">
        <v>144</v>
      </c>
      <c r="G189" s="125" t="s">
        <v>145</v>
      </c>
      <c r="H189" s="125" t="s">
        <v>118</v>
      </c>
      <c r="I189" s="125" t="s">
        <v>146</v>
      </c>
      <c r="J189" s="125" t="s">
        <v>247</v>
      </c>
      <c r="K189" s="125" t="s">
        <v>148</v>
      </c>
      <c r="L189" s="126">
        <v>40132</v>
      </c>
      <c r="M189" s="125">
        <v>38.200000000000003</v>
      </c>
      <c r="N189" s="125">
        <v>20</v>
      </c>
      <c r="O189" s="125">
        <v>190</v>
      </c>
      <c r="P189" s="125">
        <v>3900</v>
      </c>
      <c r="Q189" s="125" t="s">
        <v>149</v>
      </c>
      <c r="R189" s="125">
        <v>9.5924499999999995</v>
      </c>
      <c r="S189" s="125">
        <v>-25.70711</v>
      </c>
      <c r="T189" s="125"/>
      <c r="U189" s="125">
        <v>107</v>
      </c>
      <c r="V189" s="127">
        <v>1</v>
      </c>
      <c r="W189" s="127">
        <v>4.3095094802105283E+18</v>
      </c>
    </row>
    <row r="190" spans="3:23" ht="15" customHeight="1">
      <c r="C190" s="114" t="b">
        <v>0</v>
      </c>
      <c r="D190" s="115" t="s">
        <v>143</v>
      </c>
      <c r="E190" s="116">
        <v>109</v>
      </c>
      <c r="F190" s="116" t="s">
        <v>144</v>
      </c>
      <c r="G190" s="125" t="s">
        <v>145</v>
      </c>
      <c r="H190" s="125" t="s">
        <v>118</v>
      </c>
      <c r="I190" s="125" t="s">
        <v>146</v>
      </c>
      <c r="J190" s="125" t="s">
        <v>248</v>
      </c>
      <c r="K190" s="125" t="s">
        <v>148</v>
      </c>
      <c r="L190" s="126">
        <v>40137</v>
      </c>
      <c r="M190" s="125">
        <v>38.1</v>
      </c>
      <c r="N190" s="125">
        <v>17</v>
      </c>
      <c r="O190" s="125">
        <v>181</v>
      </c>
      <c r="P190" s="125">
        <v>3175</v>
      </c>
      <c r="Q190" s="125" t="s">
        <v>155</v>
      </c>
      <c r="R190" s="125">
        <v>9.7953200000000002</v>
      </c>
      <c r="S190" s="125">
        <v>-25.273849999999999</v>
      </c>
      <c r="T190" s="125"/>
      <c r="U190" s="125">
        <v>108</v>
      </c>
      <c r="V190" s="127">
        <v>1</v>
      </c>
      <c r="W190" s="127">
        <v>7.322917592573695E+18</v>
      </c>
    </row>
    <row r="191" spans="3:23" ht="15" customHeight="1">
      <c r="C191" s="114" t="b">
        <v>0</v>
      </c>
      <c r="D191" s="115" t="s">
        <v>143</v>
      </c>
      <c r="E191" s="116">
        <v>110</v>
      </c>
      <c r="F191" s="116" t="s">
        <v>144</v>
      </c>
      <c r="G191" s="125" t="s">
        <v>145</v>
      </c>
      <c r="H191" s="125" t="s">
        <v>118</v>
      </c>
      <c r="I191" s="125" t="s">
        <v>146</v>
      </c>
      <c r="J191" s="125" t="s">
        <v>249</v>
      </c>
      <c r="K191" s="125" t="s">
        <v>148</v>
      </c>
      <c r="L191" s="126">
        <v>40137</v>
      </c>
      <c r="M191" s="125">
        <v>43.2</v>
      </c>
      <c r="N191" s="125">
        <v>19</v>
      </c>
      <c r="O191" s="125">
        <v>197</v>
      </c>
      <c r="P191" s="125">
        <v>4775</v>
      </c>
      <c r="Q191" s="125" t="s">
        <v>149</v>
      </c>
      <c r="R191" s="125">
        <v>9.3173499999999994</v>
      </c>
      <c r="S191" s="125">
        <v>-25.451709999999999</v>
      </c>
      <c r="T191" s="125"/>
      <c r="U191" s="125">
        <v>109</v>
      </c>
      <c r="V191" s="127">
        <v>1</v>
      </c>
      <c r="W191" s="127">
        <v>1.2477988115743959E+19</v>
      </c>
    </row>
    <row r="192" spans="3:23" ht="15" customHeight="1">
      <c r="C192" s="114" t="b">
        <v>0</v>
      </c>
      <c r="D192" s="115" t="s">
        <v>143</v>
      </c>
      <c r="E192" s="116">
        <v>111</v>
      </c>
      <c r="F192" s="116" t="s">
        <v>144</v>
      </c>
      <c r="G192" s="125" t="s">
        <v>145</v>
      </c>
      <c r="H192" s="125" t="s">
        <v>118</v>
      </c>
      <c r="I192" s="125" t="s">
        <v>146</v>
      </c>
      <c r="J192" s="125" t="s">
        <v>250</v>
      </c>
      <c r="K192" s="125" t="s">
        <v>148</v>
      </c>
      <c r="L192" s="126">
        <v>40129</v>
      </c>
      <c r="M192" s="125">
        <v>38.1</v>
      </c>
      <c r="N192" s="125">
        <v>16.5</v>
      </c>
      <c r="O192" s="125">
        <v>198</v>
      </c>
      <c r="P192" s="125">
        <v>3825</v>
      </c>
      <c r="Q192" s="125" t="s">
        <v>155</v>
      </c>
      <c r="R192" s="125">
        <v>8.4395100000000003</v>
      </c>
      <c r="S192" s="125">
        <v>-26.57563</v>
      </c>
      <c r="T192" s="125"/>
      <c r="U192" s="125">
        <v>110</v>
      </c>
      <c r="V192" s="127">
        <v>1</v>
      </c>
      <c r="W192" s="127">
        <v>1.0140931450318453E+19</v>
      </c>
    </row>
    <row r="193" spans="3:23" ht="15" customHeight="1">
      <c r="C193" s="114" t="b">
        <v>0</v>
      </c>
      <c r="D193" s="115" t="s">
        <v>143</v>
      </c>
      <c r="E193" s="116">
        <v>112</v>
      </c>
      <c r="F193" s="116" t="s">
        <v>144</v>
      </c>
      <c r="G193" s="125" t="s">
        <v>145</v>
      </c>
      <c r="H193" s="125" t="s">
        <v>118</v>
      </c>
      <c r="I193" s="125" t="s">
        <v>146</v>
      </c>
      <c r="J193" s="125" t="s">
        <v>251</v>
      </c>
      <c r="K193" s="125" t="s">
        <v>148</v>
      </c>
      <c r="L193" s="126">
        <v>40129</v>
      </c>
      <c r="M193" s="125">
        <v>45.6</v>
      </c>
      <c r="N193" s="125">
        <v>20.3</v>
      </c>
      <c r="O193" s="125">
        <v>191</v>
      </c>
      <c r="P193" s="125">
        <v>4600</v>
      </c>
      <c r="Q193" s="125" t="s">
        <v>149</v>
      </c>
      <c r="R193" s="125">
        <v>8.6546599999999998</v>
      </c>
      <c r="S193" s="125">
        <v>-26.329090000000001</v>
      </c>
      <c r="T193" s="125"/>
      <c r="U193" s="125">
        <v>111</v>
      </c>
      <c r="V193" s="127">
        <v>1</v>
      </c>
      <c r="W193" s="127">
        <v>9.7892877683413488E+16</v>
      </c>
    </row>
    <row r="194" spans="3:23" ht="15" customHeight="1">
      <c r="C194" s="114" t="b">
        <v>0</v>
      </c>
      <c r="D194" s="115" t="s">
        <v>143</v>
      </c>
      <c r="E194" s="116">
        <v>113</v>
      </c>
      <c r="F194" s="116" t="s">
        <v>144</v>
      </c>
      <c r="G194" s="125" t="s">
        <v>145</v>
      </c>
      <c r="H194" s="125" t="s">
        <v>118</v>
      </c>
      <c r="I194" s="125" t="s">
        <v>146</v>
      </c>
      <c r="J194" s="125" t="s">
        <v>252</v>
      </c>
      <c r="K194" s="125" t="s">
        <v>148</v>
      </c>
      <c r="L194" s="126">
        <v>40132</v>
      </c>
      <c r="M194" s="125">
        <v>39.700000000000003</v>
      </c>
      <c r="N194" s="125">
        <v>17.7</v>
      </c>
      <c r="O194" s="125">
        <v>193</v>
      </c>
      <c r="P194" s="125">
        <v>3200</v>
      </c>
      <c r="Q194" s="125" t="s">
        <v>155</v>
      </c>
      <c r="R194" s="125">
        <v>9.0265699999999995</v>
      </c>
      <c r="S194" s="125">
        <v>-26.06203</v>
      </c>
      <c r="T194" s="125"/>
      <c r="U194" s="125">
        <v>112</v>
      </c>
      <c r="V194" s="127">
        <v>1</v>
      </c>
      <c r="W194" s="127">
        <v>3.3290854993953085E+18</v>
      </c>
    </row>
    <row r="195" spans="3:23" ht="15" customHeight="1">
      <c r="C195" s="114" t="b">
        <v>0</v>
      </c>
      <c r="D195" s="115" t="s">
        <v>143</v>
      </c>
      <c r="E195" s="116">
        <v>114</v>
      </c>
      <c r="F195" s="116" t="s">
        <v>144</v>
      </c>
      <c r="G195" s="125" t="s">
        <v>145</v>
      </c>
      <c r="H195" s="125" t="s">
        <v>118</v>
      </c>
      <c r="I195" s="125" t="s">
        <v>146</v>
      </c>
      <c r="J195" s="125" t="s">
        <v>253</v>
      </c>
      <c r="K195" s="125" t="s">
        <v>148</v>
      </c>
      <c r="L195" s="126">
        <v>40132</v>
      </c>
      <c r="M195" s="125">
        <v>42.2</v>
      </c>
      <c r="N195" s="125">
        <v>19.5</v>
      </c>
      <c r="O195" s="125">
        <v>197</v>
      </c>
      <c r="P195" s="125">
        <v>4275</v>
      </c>
      <c r="Q195" s="125" t="s">
        <v>149</v>
      </c>
      <c r="R195" s="125">
        <v>8.8018599999999996</v>
      </c>
      <c r="S195" s="125">
        <v>-26.412179999999999</v>
      </c>
      <c r="T195" s="125"/>
      <c r="U195" s="125">
        <v>113</v>
      </c>
      <c r="V195" s="127">
        <v>1</v>
      </c>
      <c r="W195" s="127">
        <v>1.069588516231254E+19</v>
      </c>
    </row>
    <row r="196" spans="3:23" ht="15" customHeight="1">
      <c r="C196" s="114" t="b">
        <v>0</v>
      </c>
      <c r="D196" s="115" t="s">
        <v>143</v>
      </c>
      <c r="E196" s="116">
        <v>115</v>
      </c>
      <c r="F196" s="116" t="s">
        <v>144</v>
      </c>
      <c r="G196" s="125" t="s">
        <v>145</v>
      </c>
      <c r="H196" s="125" t="s">
        <v>118</v>
      </c>
      <c r="I196" s="125" t="s">
        <v>146</v>
      </c>
      <c r="J196" s="125" t="s">
        <v>254</v>
      </c>
      <c r="K196" s="125" t="s">
        <v>148</v>
      </c>
      <c r="L196" s="126">
        <v>40134</v>
      </c>
      <c r="M196" s="125">
        <v>39.6</v>
      </c>
      <c r="N196" s="125">
        <v>20.7</v>
      </c>
      <c r="O196" s="125">
        <v>191</v>
      </c>
      <c r="P196" s="125">
        <v>3900</v>
      </c>
      <c r="Q196" s="125" t="s">
        <v>155</v>
      </c>
      <c r="R196" s="125">
        <v>8.8096700000000006</v>
      </c>
      <c r="S196" s="125">
        <v>-26.789580000000001</v>
      </c>
      <c r="T196" s="125"/>
      <c r="U196" s="125">
        <v>114</v>
      </c>
      <c r="V196" s="127">
        <v>1</v>
      </c>
      <c r="W196" s="127">
        <v>1.4817072400903602E+19</v>
      </c>
    </row>
    <row r="197" spans="3:23" ht="15" customHeight="1">
      <c r="C197" s="114" t="b">
        <v>0</v>
      </c>
      <c r="D197" s="115" t="s">
        <v>143</v>
      </c>
      <c r="E197" s="116">
        <v>116</v>
      </c>
      <c r="F197" s="116" t="s">
        <v>144</v>
      </c>
      <c r="G197" s="125" t="s">
        <v>145</v>
      </c>
      <c r="H197" s="125" t="s">
        <v>118</v>
      </c>
      <c r="I197" s="125" t="s">
        <v>146</v>
      </c>
      <c r="J197" s="125" t="s">
        <v>255</v>
      </c>
      <c r="K197" s="125" t="s">
        <v>148</v>
      </c>
      <c r="L197" s="126">
        <v>40134</v>
      </c>
      <c r="M197" s="125">
        <v>42.7</v>
      </c>
      <c r="N197" s="125">
        <v>18.3</v>
      </c>
      <c r="O197" s="125">
        <v>196</v>
      </c>
      <c r="P197" s="125">
        <v>4075</v>
      </c>
      <c r="Q197" s="125" t="s">
        <v>149</v>
      </c>
      <c r="R197" s="125">
        <v>8.9143399999999993</v>
      </c>
      <c r="S197" s="125">
        <v>-26.420179999999998</v>
      </c>
      <c r="T197" s="125"/>
      <c r="U197" s="125">
        <v>115</v>
      </c>
      <c r="V197" s="127">
        <v>1</v>
      </c>
      <c r="W197" s="127">
        <v>6.5345807577845862E+18</v>
      </c>
    </row>
    <row r="198" spans="3:23" ht="15" customHeight="1">
      <c r="C198" s="114" t="b">
        <v>0</v>
      </c>
      <c r="D198" s="115" t="s">
        <v>143</v>
      </c>
      <c r="E198" s="116">
        <v>117</v>
      </c>
      <c r="F198" s="116" t="s">
        <v>144</v>
      </c>
      <c r="G198" s="125" t="s">
        <v>145</v>
      </c>
      <c r="H198" s="125" t="s">
        <v>120</v>
      </c>
      <c r="I198" s="125" t="s">
        <v>146</v>
      </c>
      <c r="J198" s="125" t="s">
        <v>256</v>
      </c>
      <c r="K198" s="125" t="s">
        <v>148</v>
      </c>
      <c r="L198" s="126">
        <v>40135</v>
      </c>
      <c r="M198" s="125">
        <v>38.6</v>
      </c>
      <c r="N198" s="125">
        <v>17</v>
      </c>
      <c r="O198" s="125">
        <v>188</v>
      </c>
      <c r="P198" s="125">
        <v>2900</v>
      </c>
      <c r="Q198" s="125" t="s">
        <v>155</v>
      </c>
      <c r="R198" s="125">
        <v>9.1802100000000006</v>
      </c>
      <c r="S198" s="125">
        <v>-25.772639999999999</v>
      </c>
      <c r="T198" s="125"/>
      <c r="U198" s="125">
        <v>116</v>
      </c>
      <c r="V198" s="127">
        <v>1</v>
      </c>
      <c r="W198" s="127">
        <v>1.008586713832789E+19</v>
      </c>
    </row>
    <row r="199" spans="3:23" ht="15" customHeight="1">
      <c r="C199" s="114" t="b">
        <v>0</v>
      </c>
      <c r="D199" s="115" t="s">
        <v>143</v>
      </c>
      <c r="E199" s="116">
        <v>118</v>
      </c>
      <c r="F199" s="116" t="s">
        <v>144</v>
      </c>
      <c r="G199" s="125" t="s">
        <v>145</v>
      </c>
      <c r="H199" s="125" t="s">
        <v>120</v>
      </c>
      <c r="I199" s="125" t="s">
        <v>146</v>
      </c>
      <c r="J199" s="125" t="s">
        <v>257</v>
      </c>
      <c r="K199" s="125" t="s">
        <v>148</v>
      </c>
      <c r="L199" s="126">
        <v>40135</v>
      </c>
      <c r="M199" s="125">
        <v>37.299999999999997</v>
      </c>
      <c r="N199" s="125">
        <v>20.5</v>
      </c>
      <c r="O199" s="125">
        <v>199</v>
      </c>
      <c r="P199" s="125">
        <v>3775</v>
      </c>
      <c r="Q199" s="125" t="s">
        <v>149</v>
      </c>
      <c r="R199" s="125">
        <v>9.4964499999999994</v>
      </c>
      <c r="S199" s="125">
        <v>-26.366779999999999</v>
      </c>
      <c r="T199" s="125"/>
      <c r="U199" s="125">
        <v>117</v>
      </c>
      <c r="V199" s="127">
        <v>1</v>
      </c>
      <c r="W199" s="127">
        <v>1.6339109299483652E+19</v>
      </c>
    </row>
    <row r="200" spans="3:23" ht="15" customHeight="1">
      <c r="C200" s="114" t="b">
        <v>0</v>
      </c>
      <c r="D200" s="115" t="s">
        <v>143</v>
      </c>
      <c r="E200" s="116">
        <v>119</v>
      </c>
      <c r="F200" s="116" t="s">
        <v>144</v>
      </c>
      <c r="G200" s="125" t="s">
        <v>145</v>
      </c>
      <c r="H200" s="125" t="s">
        <v>120</v>
      </c>
      <c r="I200" s="125" t="s">
        <v>146</v>
      </c>
      <c r="J200" s="125" t="s">
        <v>258</v>
      </c>
      <c r="K200" s="125" t="s">
        <v>148</v>
      </c>
      <c r="L200" s="126">
        <v>40139</v>
      </c>
      <c r="M200" s="125">
        <v>35.700000000000003</v>
      </c>
      <c r="N200" s="125">
        <v>17</v>
      </c>
      <c r="O200" s="125">
        <v>189</v>
      </c>
      <c r="P200" s="125">
        <v>3350</v>
      </c>
      <c r="Q200" s="125" t="s">
        <v>155</v>
      </c>
      <c r="R200" s="125">
        <v>8.9643599999999992</v>
      </c>
      <c r="S200" s="125">
        <v>-23.903089999999999</v>
      </c>
      <c r="T200" s="125"/>
      <c r="U200" s="125">
        <v>118</v>
      </c>
      <c r="V200" s="127">
        <v>1</v>
      </c>
      <c r="W200" s="127">
        <v>2.404443355195881E+18</v>
      </c>
    </row>
    <row r="201" spans="3:23" ht="15" customHeight="1">
      <c r="C201" s="114" t="b">
        <v>0</v>
      </c>
      <c r="D201" s="115" t="s">
        <v>143</v>
      </c>
      <c r="E201" s="116">
        <v>120</v>
      </c>
      <c r="F201" s="116" t="s">
        <v>144</v>
      </c>
      <c r="G201" s="125" t="s">
        <v>145</v>
      </c>
      <c r="H201" s="125" t="s">
        <v>120</v>
      </c>
      <c r="I201" s="125" t="s">
        <v>146</v>
      </c>
      <c r="J201" s="125" t="s">
        <v>259</v>
      </c>
      <c r="K201" s="125" t="s">
        <v>148</v>
      </c>
      <c r="L201" s="126">
        <v>40139</v>
      </c>
      <c r="M201" s="125">
        <v>41.1</v>
      </c>
      <c r="N201" s="125">
        <v>18.600000000000001</v>
      </c>
      <c r="O201" s="125">
        <v>189</v>
      </c>
      <c r="P201" s="125">
        <v>3325</v>
      </c>
      <c r="Q201" s="125" t="s">
        <v>149</v>
      </c>
      <c r="R201" s="125">
        <v>9.3227700000000002</v>
      </c>
      <c r="S201" s="125">
        <v>-26.099889999999998</v>
      </c>
      <c r="T201" s="125"/>
      <c r="U201" s="125">
        <v>119</v>
      </c>
      <c r="V201" s="127">
        <v>1</v>
      </c>
      <c r="W201" s="127">
        <v>6.8388727676730501E+18</v>
      </c>
    </row>
    <row r="202" spans="3:23" ht="15" customHeight="1">
      <c r="C202" s="114" t="b">
        <v>0</v>
      </c>
      <c r="D202" s="115" t="s">
        <v>143</v>
      </c>
      <c r="E202" s="116">
        <v>121</v>
      </c>
      <c r="F202" s="116" t="s">
        <v>144</v>
      </c>
      <c r="G202" s="125" t="s">
        <v>145</v>
      </c>
      <c r="H202" s="125" t="s">
        <v>120</v>
      </c>
      <c r="I202" s="125" t="s">
        <v>146</v>
      </c>
      <c r="J202" s="125" t="s">
        <v>260</v>
      </c>
      <c r="K202" s="125" t="s">
        <v>162</v>
      </c>
      <c r="L202" s="126">
        <v>40134</v>
      </c>
      <c r="M202" s="125">
        <v>36.200000000000003</v>
      </c>
      <c r="N202" s="125">
        <v>17.2</v>
      </c>
      <c r="O202" s="125">
        <v>187</v>
      </c>
      <c r="P202" s="125">
        <v>3150</v>
      </c>
      <c r="Q202" s="125" t="s">
        <v>155</v>
      </c>
      <c r="R202" s="125">
        <v>9.0429600000000008</v>
      </c>
      <c r="S202" s="125">
        <v>-26.19444</v>
      </c>
      <c r="T202" s="125" t="s">
        <v>150</v>
      </c>
      <c r="U202" s="125">
        <v>120</v>
      </c>
      <c r="V202" s="127">
        <v>0</v>
      </c>
      <c r="W202" s="127">
        <v>1.5697012094431224E+19</v>
      </c>
    </row>
    <row r="203" spans="3:23" ht="15" customHeight="1">
      <c r="C203" s="114" t="b">
        <v>0</v>
      </c>
      <c r="D203" s="115" t="s">
        <v>143</v>
      </c>
      <c r="E203" s="116">
        <v>122</v>
      </c>
      <c r="F203" s="116" t="s">
        <v>144</v>
      </c>
      <c r="G203" s="125" t="s">
        <v>145</v>
      </c>
      <c r="H203" s="125" t="s">
        <v>120</v>
      </c>
      <c r="I203" s="125" t="s">
        <v>146</v>
      </c>
      <c r="J203" s="125" t="s">
        <v>261</v>
      </c>
      <c r="K203" s="125" t="s">
        <v>162</v>
      </c>
      <c r="L203" s="126">
        <v>40134</v>
      </c>
      <c r="M203" s="125">
        <v>37.700000000000003</v>
      </c>
      <c r="N203" s="125">
        <v>19.8</v>
      </c>
      <c r="O203" s="125">
        <v>198</v>
      </c>
      <c r="P203" s="125">
        <v>3500</v>
      </c>
      <c r="Q203" s="125" t="s">
        <v>149</v>
      </c>
      <c r="R203" s="125">
        <v>9.1106599999999993</v>
      </c>
      <c r="S203" s="125">
        <v>-26.425630000000002</v>
      </c>
      <c r="T203" s="125" t="s">
        <v>150</v>
      </c>
      <c r="U203" s="125">
        <v>121</v>
      </c>
      <c r="V203" s="127">
        <v>0</v>
      </c>
      <c r="W203" s="127">
        <v>1.4338745514063688E+19</v>
      </c>
    </row>
    <row r="204" spans="3:23" ht="15" customHeight="1">
      <c r="C204" s="114" t="b">
        <v>0</v>
      </c>
      <c r="D204" s="115" t="s">
        <v>143</v>
      </c>
      <c r="E204" s="116">
        <v>123</v>
      </c>
      <c r="F204" s="116" t="s">
        <v>144</v>
      </c>
      <c r="G204" s="125" t="s">
        <v>145</v>
      </c>
      <c r="H204" s="125" t="s">
        <v>120</v>
      </c>
      <c r="I204" s="125" t="s">
        <v>146</v>
      </c>
      <c r="J204" s="125" t="s">
        <v>262</v>
      </c>
      <c r="K204" s="125" t="s">
        <v>148</v>
      </c>
      <c r="L204" s="126">
        <v>40133</v>
      </c>
      <c r="M204" s="125">
        <v>40.200000000000003</v>
      </c>
      <c r="N204" s="125">
        <v>17</v>
      </c>
      <c r="O204" s="125">
        <v>176</v>
      </c>
      <c r="P204" s="125">
        <v>3450</v>
      </c>
      <c r="Q204" s="125" t="s">
        <v>155</v>
      </c>
      <c r="R204" s="125">
        <v>9.3072199999999992</v>
      </c>
      <c r="S204" s="125">
        <v>-25.610389999999999</v>
      </c>
      <c r="T204" s="125"/>
      <c r="U204" s="125">
        <v>122</v>
      </c>
      <c r="V204" s="127">
        <v>1</v>
      </c>
      <c r="W204" s="127">
        <v>2.2341630121225528E+18</v>
      </c>
    </row>
    <row r="205" spans="3:23" ht="15" customHeight="1">
      <c r="C205" s="114" t="b">
        <v>0</v>
      </c>
      <c r="D205" s="115" t="s">
        <v>143</v>
      </c>
      <c r="E205" s="116">
        <v>124</v>
      </c>
      <c r="F205" s="116" t="s">
        <v>144</v>
      </c>
      <c r="G205" s="125" t="s">
        <v>145</v>
      </c>
      <c r="H205" s="125" t="s">
        <v>120</v>
      </c>
      <c r="I205" s="125" t="s">
        <v>146</v>
      </c>
      <c r="J205" s="125" t="s">
        <v>263</v>
      </c>
      <c r="K205" s="125" t="s">
        <v>148</v>
      </c>
      <c r="L205" s="126">
        <v>40133</v>
      </c>
      <c r="M205" s="125">
        <v>41.4</v>
      </c>
      <c r="N205" s="125">
        <v>18.5</v>
      </c>
      <c r="O205" s="125">
        <v>202</v>
      </c>
      <c r="P205" s="125">
        <v>3875</v>
      </c>
      <c r="Q205" s="125" t="s">
        <v>149</v>
      </c>
      <c r="R205" s="125">
        <v>9.5946200000000008</v>
      </c>
      <c r="S205" s="125">
        <v>-25.426210000000001</v>
      </c>
      <c r="T205" s="125"/>
      <c r="U205" s="125">
        <v>123</v>
      </c>
      <c r="V205" s="127">
        <v>1</v>
      </c>
      <c r="W205" s="127">
        <v>1.4573744550156884E+19</v>
      </c>
    </row>
    <row r="206" spans="3:23" ht="15" customHeight="1">
      <c r="C206" s="114" t="b">
        <v>0</v>
      </c>
      <c r="D206" s="115" t="s">
        <v>143</v>
      </c>
      <c r="E206" s="116">
        <v>125</v>
      </c>
      <c r="F206" s="116" t="s">
        <v>144</v>
      </c>
      <c r="G206" s="125" t="s">
        <v>145</v>
      </c>
      <c r="H206" s="125" t="s">
        <v>120</v>
      </c>
      <c r="I206" s="125" t="s">
        <v>146</v>
      </c>
      <c r="J206" s="125" t="s">
        <v>264</v>
      </c>
      <c r="K206" s="125" t="s">
        <v>148</v>
      </c>
      <c r="L206" s="126">
        <v>40135</v>
      </c>
      <c r="M206" s="125">
        <v>35.200000000000003</v>
      </c>
      <c r="N206" s="125">
        <v>15.9</v>
      </c>
      <c r="O206" s="125">
        <v>186</v>
      </c>
      <c r="P206" s="125">
        <v>3050</v>
      </c>
      <c r="Q206" s="125" t="s">
        <v>155</v>
      </c>
      <c r="R206" s="125">
        <v>8.8166799999999999</v>
      </c>
      <c r="S206" s="125">
        <v>-25.953990000000001</v>
      </c>
      <c r="T206" s="125"/>
      <c r="U206" s="125">
        <v>124</v>
      </c>
      <c r="V206" s="127">
        <v>1</v>
      </c>
      <c r="W206" s="127">
        <v>4.8124081838245478E+18</v>
      </c>
    </row>
    <row r="207" spans="3:23" ht="15" customHeight="1">
      <c r="C207" s="114" t="b">
        <v>0</v>
      </c>
      <c r="D207" s="115" t="s">
        <v>143</v>
      </c>
      <c r="E207" s="116">
        <v>126</v>
      </c>
      <c r="F207" s="116" t="s">
        <v>144</v>
      </c>
      <c r="G207" s="125" t="s">
        <v>145</v>
      </c>
      <c r="H207" s="125" t="s">
        <v>120</v>
      </c>
      <c r="I207" s="125" t="s">
        <v>146</v>
      </c>
      <c r="J207" s="125" t="s">
        <v>265</v>
      </c>
      <c r="K207" s="125" t="s">
        <v>148</v>
      </c>
      <c r="L207" s="126">
        <v>40135</v>
      </c>
      <c r="M207" s="125">
        <v>40.6</v>
      </c>
      <c r="N207" s="125">
        <v>19</v>
      </c>
      <c r="O207" s="125">
        <v>199</v>
      </c>
      <c r="P207" s="125">
        <v>4000</v>
      </c>
      <c r="Q207" s="125" t="s">
        <v>149</v>
      </c>
      <c r="R207" s="125">
        <v>9.2253699999999998</v>
      </c>
      <c r="S207" s="125">
        <v>-25.608260000000001</v>
      </c>
      <c r="T207" s="125"/>
      <c r="U207" s="125">
        <v>125</v>
      </c>
      <c r="V207" s="127">
        <v>1</v>
      </c>
      <c r="W207" s="127">
        <v>5.7067157109267917E+18</v>
      </c>
    </row>
    <row r="208" spans="3:23" ht="15" customHeight="1">
      <c r="C208" s="114" t="b">
        <v>0</v>
      </c>
      <c r="D208" s="115" t="s">
        <v>143</v>
      </c>
      <c r="E208" s="116">
        <v>127</v>
      </c>
      <c r="F208" s="116" t="s">
        <v>144</v>
      </c>
      <c r="G208" s="125" t="s">
        <v>145</v>
      </c>
      <c r="H208" s="125" t="s">
        <v>120</v>
      </c>
      <c r="I208" s="125" t="s">
        <v>146</v>
      </c>
      <c r="J208" s="125" t="s">
        <v>266</v>
      </c>
      <c r="K208" s="125" t="s">
        <v>148</v>
      </c>
      <c r="L208" s="126">
        <v>40138</v>
      </c>
      <c r="M208" s="125">
        <v>38.799999999999997</v>
      </c>
      <c r="N208" s="125">
        <v>17.600000000000001</v>
      </c>
      <c r="O208" s="125">
        <v>191</v>
      </c>
      <c r="P208" s="125">
        <v>3275</v>
      </c>
      <c r="Q208" s="125" t="s">
        <v>155</v>
      </c>
      <c r="R208" s="125">
        <v>8.8809799999999992</v>
      </c>
      <c r="S208" s="125">
        <v>-25.897410000000001</v>
      </c>
      <c r="T208" s="125"/>
      <c r="U208" s="125">
        <v>126</v>
      </c>
      <c r="V208" s="127">
        <v>1</v>
      </c>
      <c r="W208" s="127">
        <v>8.4099707840928102E+18</v>
      </c>
    </row>
    <row r="209" spans="3:23" ht="15" customHeight="1">
      <c r="C209" s="114" t="b">
        <v>0</v>
      </c>
      <c r="D209" s="115" t="s">
        <v>143</v>
      </c>
      <c r="E209" s="116">
        <v>128</v>
      </c>
      <c r="F209" s="116" t="s">
        <v>144</v>
      </c>
      <c r="G209" s="125" t="s">
        <v>145</v>
      </c>
      <c r="H209" s="125" t="s">
        <v>120</v>
      </c>
      <c r="I209" s="125" t="s">
        <v>146</v>
      </c>
      <c r="J209" s="125" t="s">
        <v>267</v>
      </c>
      <c r="K209" s="125" t="s">
        <v>148</v>
      </c>
      <c r="L209" s="126">
        <v>40138</v>
      </c>
      <c r="M209" s="125">
        <v>41.5</v>
      </c>
      <c r="N209" s="125">
        <v>18.3</v>
      </c>
      <c r="O209" s="125">
        <v>195</v>
      </c>
      <c r="P209" s="125">
        <v>4300</v>
      </c>
      <c r="Q209" s="125" t="s">
        <v>149</v>
      </c>
      <c r="R209" s="125">
        <v>8.5256600000000002</v>
      </c>
      <c r="S209" s="125">
        <v>-26.0245</v>
      </c>
      <c r="T209" s="125"/>
      <c r="U209" s="125">
        <v>127</v>
      </c>
      <c r="V209" s="127">
        <v>1</v>
      </c>
      <c r="W209" s="127">
        <v>1.5831325794463961E+19</v>
      </c>
    </row>
    <row r="210" spans="3:23" ht="15" customHeight="1">
      <c r="C210" s="114" t="b">
        <v>0</v>
      </c>
      <c r="D210" s="115" t="s">
        <v>143</v>
      </c>
      <c r="E210" s="116">
        <v>129</v>
      </c>
      <c r="F210" s="116" t="s">
        <v>144</v>
      </c>
      <c r="G210" s="125" t="s">
        <v>145</v>
      </c>
      <c r="H210" s="125" t="s">
        <v>120</v>
      </c>
      <c r="I210" s="125" t="s">
        <v>146</v>
      </c>
      <c r="J210" s="125" t="s">
        <v>268</v>
      </c>
      <c r="K210" s="125" t="s">
        <v>148</v>
      </c>
      <c r="L210" s="126">
        <v>40135</v>
      </c>
      <c r="M210" s="125">
        <v>39</v>
      </c>
      <c r="N210" s="125">
        <v>17.100000000000001</v>
      </c>
      <c r="O210" s="125">
        <v>191</v>
      </c>
      <c r="P210" s="125">
        <v>3050</v>
      </c>
      <c r="Q210" s="125" t="s">
        <v>155</v>
      </c>
      <c r="R210" s="125">
        <v>9.1903100000000002</v>
      </c>
      <c r="S210" s="125">
        <v>-25.737220000000001</v>
      </c>
      <c r="T210" s="125"/>
      <c r="U210" s="125">
        <v>128</v>
      </c>
      <c r="V210" s="127">
        <v>1</v>
      </c>
      <c r="W210" s="127">
        <v>2.2652266055065521E+18</v>
      </c>
    </row>
    <row r="211" spans="3:23" ht="15" customHeight="1">
      <c r="C211" s="114" t="b">
        <v>0</v>
      </c>
      <c r="D211" s="115" t="s">
        <v>143</v>
      </c>
      <c r="E211" s="116">
        <v>130</v>
      </c>
      <c r="F211" s="116" t="s">
        <v>144</v>
      </c>
      <c r="G211" s="125" t="s">
        <v>145</v>
      </c>
      <c r="H211" s="125" t="s">
        <v>120</v>
      </c>
      <c r="I211" s="125" t="s">
        <v>146</v>
      </c>
      <c r="J211" s="125" t="s">
        <v>269</v>
      </c>
      <c r="K211" s="125" t="s">
        <v>148</v>
      </c>
      <c r="L211" s="126">
        <v>40135</v>
      </c>
      <c r="M211" s="125">
        <v>44.1</v>
      </c>
      <c r="N211" s="125">
        <v>18</v>
      </c>
      <c r="O211" s="125">
        <v>210</v>
      </c>
      <c r="P211" s="125">
        <v>4000</v>
      </c>
      <c r="Q211" s="125" t="s">
        <v>149</v>
      </c>
      <c r="R211" s="125">
        <v>9.1070200000000003</v>
      </c>
      <c r="S211" s="125">
        <v>-26.013629999999999</v>
      </c>
      <c r="T211" s="125"/>
      <c r="U211" s="125">
        <v>129</v>
      </c>
      <c r="V211" s="127">
        <v>1</v>
      </c>
      <c r="W211" s="127">
        <v>1.5545678355074324E+19</v>
      </c>
    </row>
    <row r="212" spans="3:23" ht="15" customHeight="1">
      <c r="C212" s="114" t="b">
        <v>0</v>
      </c>
      <c r="D212" s="115" t="s">
        <v>143</v>
      </c>
      <c r="E212" s="116">
        <v>131</v>
      </c>
      <c r="F212" s="116" t="s">
        <v>144</v>
      </c>
      <c r="G212" s="125" t="s">
        <v>145</v>
      </c>
      <c r="H212" s="125" t="s">
        <v>120</v>
      </c>
      <c r="I212" s="125" t="s">
        <v>146</v>
      </c>
      <c r="J212" s="125" t="s">
        <v>270</v>
      </c>
      <c r="K212" s="125" t="s">
        <v>162</v>
      </c>
      <c r="L212" s="126">
        <v>40140</v>
      </c>
      <c r="M212" s="125">
        <v>38.5</v>
      </c>
      <c r="N212" s="125">
        <v>17.899999999999999</v>
      </c>
      <c r="O212" s="125">
        <v>190</v>
      </c>
      <c r="P212" s="125">
        <v>3325</v>
      </c>
      <c r="Q212" s="125" t="s">
        <v>155</v>
      </c>
      <c r="R212" s="125">
        <v>8.9846000000000004</v>
      </c>
      <c r="S212" s="125">
        <v>-25.579560000000001</v>
      </c>
      <c r="T212" s="125" t="s">
        <v>150</v>
      </c>
      <c r="U212" s="125">
        <v>130</v>
      </c>
      <c r="V212" s="127">
        <v>0</v>
      </c>
      <c r="W212" s="127">
        <v>4.7072254827630029E+18</v>
      </c>
    </row>
    <row r="213" spans="3:23" ht="15" customHeight="1">
      <c r="C213" s="114" t="b">
        <v>0</v>
      </c>
      <c r="D213" s="115" t="s">
        <v>143</v>
      </c>
      <c r="E213" s="116">
        <v>132</v>
      </c>
      <c r="F213" s="116" t="s">
        <v>144</v>
      </c>
      <c r="G213" s="125" t="s">
        <v>145</v>
      </c>
      <c r="H213" s="125" t="s">
        <v>120</v>
      </c>
      <c r="I213" s="125" t="s">
        <v>146</v>
      </c>
      <c r="J213" s="125" t="s">
        <v>271</v>
      </c>
      <c r="K213" s="125" t="s">
        <v>162</v>
      </c>
      <c r="L213" s="126">
        <v>40140</v>
      </c>
      <c r="M213" s="125">
        <v>43.1</v>
      </c>
      <c r="N213" s="125">
        <v>19.2</v>
      </c>
      <c r="O213" s="125">
        <v>197</v>
      </c>
      <c r="P213" s="125">
        <v>3500</v>
      </c>
      <c r="Q213" s="125" t="s">
        <v>149</v>
      </c>
      <c r="R213" s="125">
        <v>8.8649500000000003</v>
      </c>
      <c r="S213" s="125">
        <v>-26.139600000000002</v>
      </c>
      <c r="T213" s="125" t="s">
        <v>150</v>
      </c>
      <c r="U213" s="125">
        <v>131</v>
      </c>
      <c r="V213" s="127">
        <v>0</v>
      </c>
      <c r="W213" s="127">
        <v>1.665109933989153E+19</v>
      </c>
    </row>
    <row r="214" spans="3:23" ht="15" customHeight="1">
      <c r="C214" s="114" t="b">
        <v>0</v>
      </c>
      <c r="D214" s="115" t="s">
        <v>143</v>
      </c>
      <c r="E214" s="116">
        <v>133</v>
      </c>
      <c r="F214" s="116" t="s">
        <v>144</v>
      </c>
      <c r="G214" s="125" t="s">
        <v>145</v>
      </c>
      <c r="H214" s="125" t="s">
        <v>122</v>
      </c>
      <c r="I214" s="125" t="s">
        <v>146</v>
      </c>
      <c r="J214" s="125" t="s">
        <v>272</v>
      </c>
      <c r="K214" s="125" t="s">
        <v>148</v>
      </c>
      <c r="L214" s="126">
        <v>40127</v>
      </c>
      <c r="M214" s="125">
        <v>36.799999999999997</v>
      </c>
      <c r="N214" s="125">
        <v>18.5</v>
      </c>
      <c r="O214" s="125">
        <v>193</v>
      </c>
      <c r="P214" s="125">
        <v>3500</v>
      </c>
      <c r="Q214" s="125" t="s">
        <v>155</v>
      </c>
      <c r="R214" s="125">
        <v>8.98705</v>
      </c>
      <c r="S214" s="125">
        <v>-25.57647</v>
      </c>
      <c r="T214" s="125"/>
      <c r="U214" s="125">
        <v>132</v>
      </c>
      <c r="V214" s="127">
        <v>1</v>
      </c>
      <c r="W214" s="127">
        <v>5.0872000301176269E+17</v>
      </c>
    </row>
    <row r="215" spans="3:23" ht="15" customHeight="1">
      <c r="C215" s="114" t="b">
        <v>0</v>
      </c>
      <c r="D215" s="115" t="s">
        <v>143</v>
      </c>
      <c r="E215" s="116">
        <v>134</v>
      </c>
      <c r="F215" s="116" t="s">
        <v>144</v>
      </c>
      <c r="G215" s="125" t="s">
        <v>145</v>
      </c>
      <c r="H215" s="125" t="s">
        <v>122</v>
      </c>
      <c r="I215" s="125" t="s">
        <v>146</v>
      </c>
      <c r="J215" s="125" t="s">
        <v>273</v>
      </c>
      <c r="K215" s="125" t="s">
        <v>148</v>
      </c>
      <c r="L215" s="126">
        <v>40127</v>
      </c>
      <c r="M215" s="125">
        <v>37.5</v>
      </c>
      <c r="N215" s="125">
        <v>18.5</v>
      </c>
      <c r="O215" s="125">
        <v>199</v>
      </c>
      <c r="P215" s="125">
        <v>4475</v>
      </c>
      <c r="Q215" s="125" t="s">
        <v>149</v>
      </c>
      <c r="R215" s="125">
        <v>8.5670800000000007</v>
      </c>
      <c r="S215" s="125">
        <v>-26.49288</v>
      </c>
      <c r="T215" s="125"/>
      <c r="U215" s="125">
        <v>133</v>
      </c>
      <c r="V215" s="127">
        <v>1</v>
      </c>
      <c r="W215" s="127">
        <v>1.693647659517419E+18</v>
      </c>
    </row>
    <row r="216" spans="3:23" ht="15" customHeight="1">
      <c r="C216" s="114" t="b">
        <v>0</v>
      </c>
      <c r="D216" s="115" t="s">
        <v>143</v>
      </c>
      <c r="E216" s="116">
        <v>135</v>
      </c>
      <c r="F216" s="116" t="s">
        <v>144</v>
      </c>
      <c r="G216" s="125" t="s">
        <v>145</v>
      </c>
      <c r="H216" s="125" t="s">
        <v>122</v>
      </c>
      <c r="I216" s="125" t="s">
        <v>146</v>
      </c>
      <c r="J216" s="125" t="s">
        <v>274</v>
      </c>
      <c r="K216" s="125" t="s">
        <v>148</v>
      </c>
      <c r="L216" s="126">
        <v>40130</v>
      </c>
      <c r="M216" s="125">
        <v>38.1</v>
      </c>
      <c r="N216" s="125">
        <v>17.600000000000001</v>
      </c>
      <c r="O216" s="125">
        <v>187</v>
      </c>
      <c r="P216" s="125">
        <v>3425</v>
      </c>
      <c r="Q216" s="125" t="s">
        <v>155</v>
      </c>
      <c r="R216" s="125">
        <v>8.7170000000000005</v>
      </c>
      <c r="S216" s="125">
        <v>-25.779509999999998</v>
      </c>
      <c r="T216" s="125"/>
      <c r="U216" s="125">
        <v>134</v>
      </c>
      <c r="V216" s="127">
        <v>1</v>
      </c>
      <c r="W216" s="127">
        <v>1.1150243659826053E+19</v>
      </c>
    </row>
    <row r="217" spans="3:23" ht="15" customHeight="1">
      <c r="C217" s="114" t="b">
        <v>0</v>
      </c>
      <c r="D217" s="115" t="s">
        <v>143</v>
      </c>
      <c r="E217" s="116">
        <v>136</v>
      </c>
      <c r="F217" s="116" t="s">
        <v>144</v>
      </c>
      <c r="G217" s="125" t="s">
        <v>145</v>
      </c>
      <c r="H217" s="125" t="s">
        <v>122</v>
      </c>
      <c r="I217" s="125" t="s">
        <v>146</v>
      </c>
      <c r="J217" s="125" t="s">
        <v>275</v>
      </c>
      <c r="K217" s="125" t="s">
        <v>148</v>
      </c>
      <c r="L217" s="126">
        <v>40130</v>
      </c>
      <c r="M217" s="125">
        <v>41.1</v>
      </c>
      <c r="N217" s="125">
        <v>17.5</v>
      </c>
      <c r="O217" s="125">
        <v>190</v>
      </c>
      <c r="P217" s="125">
        <v>3900</v>
      </c>
      <c r="Q217" s="125" t="s">
        <v>149</v>
      </c>
      <c r="R217" s="125">
        <v>8.9436499999999999</v>
      </c>
      <c r="S217" s="125">
        <v>-26.069430000000001</v>
      </c>
      <c r="T217" s="125"/>
      <c r="U217" s="125">
        <v>135</v>
      </c>
      <c r="V217" s="127">
        <v>1</v>
      </c>
      <c r="W217" s="127">
        <v>2.9650821670068321E+18</v>
      </c>
    </row>
    <row r="218" spans="3:23" ht="15" customHeight="1">
      <c r="C218" s="114" t="b">
        <v>0</v>
      </c>
      <c r="D218" s="115" t="s">
        <v>143</v>
      </c>
      <c r="E218" s="116">
        <v>137</v>
      </c>
      <c r="F218" s="116" t="s">
        <v>144</v>
      </c>
      <c r="G218" s="125" t="s">
        <v>145</v>
      </c>
      <c r="H218" s="125" t="s">
        <v>122</v>
      </c>
      <c r="I218" s="125" t="s">
        <v>146</v>
      </c>
      <c r="J218" s="125" t="s">
        <v>276</v>
      </c>
      <c r="K218" s="125" t="s">
        <v>148</v>
      </c>
      <c r="L218" s="126">
        <v>40133</v>
      </c>
      <c r="M218" s="125">
        <v>35.6</v>
      </c>
      <c r="N218" s="125">
        <v>17.5</v>
      </c>
      <c r="O218" s="125">
        <v>191</v>
      </c>
      <c r="P218" s="125">
        <v>3175</v>
      </c>
      <c r="Q218" s="125" t="s">
        <v>155</v>
      </c>
      <c r="R218" s="125">
        <v>8.7598400000000005</v>
      </c>
      <c r="S218" s="125">
        <v>-25.976959999999998</v>
      </c>
      <c r="T218" s="125"/>
      <c r="U218" s="125">
        <v>136</v>
      </c>
      <c r="V218" s="127">
        <v>1</v>
      </c>
      <c r="W218" s="127">
        <v>1.2172255417326674E+19</v>
      </c>
    </row>
    <row r="219" spans="3:23" ht="15" customHeight="1">
      <c r="C219" s="114" t="b">
        <v>0</v>
      </c>
      <c r="D219" s="115" t="s">
        <v>143</v>
      </c>
      <c r="E219" s="116">
        <v>138</v>
      </c>
      <c r="F219" s="116" t="s">
        <v>144</v>
      </c>
      <c r="G219" s="125" t="s">
        <v>145</v>
      </c>
      <c r="H219" s="125" t="s">
        <v>122</v>
      </c>
      <c r="I219" s="125" t="s">
        <v>146</v>
      </c>
      <c r="J219" s="125" t="s">
        <v>277</v>
      </c>
      <c r="K219" s="125" t="s">
        <v>148</v>
      </c>
      <c r="L219" s="126">
        <v>40133</v>
      </c>
      <c r="M219" s="125">
        <v>40.200000000000003</v>
      </c>
      <c r="N219" s="125">
        <v>20.100000000000001</v>
      </c>
      <c r="O219" s="125">
        <v>200</v>
      </c>
      <c r="P219" s="125">
        <v>3975</v>
      </c>
      <c r="Q219" s="125" t="s">
        <v>149</v>
      </c>
      <c r="R219" s="125">
        <v>8.9599799999999998</v>
      </c>
      <c r="S219" s="125">
        <v>-26.32601</v>
      </c>
      <c r="T219" s="125"/>
      <c r="U219" s="125">
        <v>137</v>
      </c>
      <c r="V219" s="127">
        <v>1</v>
      </c>
      <c r="W219" s="127">
        <v>9.0097889342009641E+18</v>
      </c>
    </row>
    <row r="220" spans="3:23" ht="15" customHeight="1">
      <c r="C220" s="114" t="b">
        <v>0</v>
      </c>
      <c r="D220" s="115" t="s">
        <v>143</v>
      </c>
      <c r="E220" s="116">
        <v>139</v>
      </c>
      <c r="F220" s="116" t="s">
        <v>144</v>
      </c>
      <c r="G220" s="125" t="s">
        <v>145</v>
      </c>
      <c r="H220" s="125" t="s">
        <v>122</v>
      </c>
      <c r="I220" s="125" t="s">
        <v>146</v>
      </c>
      <c r="J220" s="125" t="s">
        <v>278</v>
      </c>
      <c r="K220" s="125" t="s">
        <v>162</v>
      </c>
      <c r="L220" s="126">
        <v>40133</v>
      </c>
      <c r="M220" s="125">
        <v>37</v>
      </c>
      <c r="N220" s="125">
        <v>16.5</v>
      </c>
      <c r="O220" s="125">
        <v>185</v>
      </c>
      <c r="P220" s="125">
        <v>3400</v>
      </c>
      <c r="Q220" s="125" t="s">
        <v>155</v>
      </c>
      <c r="R220" s="125">
        <v>8.6165099999999999</v>
      </c>
      <c r="S220" s="125">
        <v>-26.070209999999999</v>
      </c>
      <c r="T220" s="125" t="s">
        <v>150</v>
      </c>
      <c r="U220" s="125">
        <v>138</v>
      </c>
      <c r="V220" s="127">
        <v>0</v>
      </c>
      <c r="W220" s="127">
        <v>1.3844044987231731E+18</v>
      </c>
    </row>
    <row r="221" spans="3:23" ht="15" customHeight="1">
      <c r="C221" s="114" t="b">
        <v>0</v>
      </c>
      <c r="D221" s="115" t="s">
        <v>143</v>
      </c>
      <c r="E221" s="116">
        <v>140</v>
      </c>
      <c r="F221" s="116" t="s">
        <v>144</v>
      </c>
      <c r="G221" s="125" t="s">
        <v>145</v>
      </c>
      <c r="H221" s="125" t="s">
        <v>122</v>
      </c>
      <c r="I221" s="125" t="s">
        <v>146</v>
      </c>
      <c r="J221" s="125" t="s">
        <v>279</v>
      </c>
      <c r="K221" s="125" t="s">
        <v>162</v>
      </c>
      <c r="L221" s="126">
        <v>40133</v>
      </c>
      <c r="M221" s="125">
        <v>39.700000000000003</v>
      </c>
      <c r="N221" s="125">
        <v>17.899999999999999</v>
      </c>
      <c r="O221" s="125">
        <v>193</v>
      </c>
      <c r="P221" s="125">
        <v>4250</v>
      </c>
      <c r="Q221" s="125" t="s">
        <v>149</v>
      </c>
      <c r="R221" s="125">
        <v>9.2576900000000002</v>
      </c>
      <c r="S221" s="125">
        <v>-25.887979999999999</v>
      </c>
      <c r="T221" s="125" t="s">
        <v>150</v>
      </c>
      <c r="U221" s="125">
        <v>139</v>
      </c>
      <c r="V221" s="127">
        <v>0</v>
      </c>
      <c r="W221" s="127">
        <v>5.0452484831599626E+18</v>
      </c>
    </row>
    <row r="222" spans="3:23" ht="15" customHeight="1">
      <c r="C222" s="114" t="b">
        <v>0</v>
      </c>
      <c r="D222" s="115" t="s">
        <v>143</v>
      </c>
      <c r="E222" s="116">
        <v>141</v>
      </c>
      <c r="F222" s="116" t="s">
        <v>144</v>
      </c>
      <c r="G222" s="125" t="s">
        <v>145</v>
      </c>
      <c r="H222" s="125" t="s">
        <v>122</v>
      </c>
      <c r="I222" s="125" t="s">
        <v>146</v>
      </c>
      <c r="J222" s="125" t="s">
        <v>280</v>
      </c>
      <c r="K222" s="125" t="s">
        <v>148</v>
      </c>
      <c r="L222" s="126">
        <v>40131</v>
      </c>
      <c r="M222" s="125">
        <v>40.200000000000003</v>
      </c>
      <c r="N222" s="125">
        <v>17.100000000000001</v>
      </c>
      <c r="O222" s="125">
        <v>193</v>
      </c>
      <c r="P222" s="125">
        <v>3400</v>
      </c>
      <c r="Q222" s="125" t="s">
        <v>155</v>
      </c>
      <c r="R222" s="125">
        <v>9.2881</v>
      </c>
      <c r="S222" s="125">
        <v>-25.549759999999999</v>
      </c>
      <c r="T222" s="125"/>
      <c r="U222" s="125">
        <v>140</v>
      </c>
      <c r="V222" s="127">
        <v>1</v>
      </c>
      <c r="W222" s="127">
        <v>9.8946454180920218E+18</v>
      </c>
    </row>
    <row r="223" spans="3:23" ht="15" customHeight="1">
      <c r="C223" s="114" t="b">
        <v>0</v>
      </c>
      <c r="D223" s="115" t="s">
        <v>143</v>
      </c>
      <c r="E223" s="116">
        <v>142</v>
      </c>
      <c r="F223" s="116" t="s">
        <v>144</v>
      </c>
      <c r="G223" s="125" t="s">
        <v>145</v>
      </c>
      <c r="H223" s="125" t="s">
        <v>122</v>
      </c>
      <c r="I223" s="125" t="s">
        <v>146</v>
      </c>
      <c r="J223" s="125" t="s">
        <v>281</v>
      </c>
      <c r="K223" s="125" t="s">
        <v>148</v>
      </c>
      <c r="L223" s="126">
        <v>40131</v>
      </c>
      <c r="M223" s="125">
        <v>40.6</v>
      </c>
      <c r="N223" s="125">
        <v>17.2</v>
      </c>
      <c r="O223" s="125">
        <v>187</v>
      </c>
      <c r="P223" s="125">
        <v>3475</v>
      </c>
      <c r="Q223" s="125" t="s">
        <v>149</v>
      </c>
      <c r="R223" s="125">
        <v>9.2340800000000005</v>
      </c>
      <c r="S223" s="125">
        <v>-26.01549</v>
      </c>
      <c r="T223" s="125"/>
      <c r="U223" s="125">
        <v>141</v>
      </c>
      <c r="V223" s="127">
        <v>1</v>
      </c>
      <c r="W223" s="127">
        <v>1.1760656633887314E+19</v>
      </c>
    </row>
    <row r="224" spans="3:23" ht="15" customHeight="1">
      <c r="C224" s="114" t="b">
        <v>0</v>
      </c>
      <c r="D224" s="115" t="s">
        <v>143</v>
      </c>
      <c r="E224" s="116">
        <v>143</v>
      </c>
      <c r="F224" s="116" t="s">
        <v>144</v>
      </c>
      <c r="G224" s="125" t="s">
        <v>145</v>
      </c>
      <c r="H224" s="125" t="s">
        <v>122</v>
      </c>
      <c r="I224" s="125" t="s">
        <v>146</v>
      </c>
      <c r="J224" s="125" t="s">
        <v>282</v>
      </c>
      <c r="K224" s="125" t="s">
        <v>148</v>
      </c>
      <c r="L224" s="126">
        <v>40133</v>
      </c>
      <c r="M224" s="125">
        <v>32.1</v>
      </c>
      <c r="N224" s="125">
        <v>15.5</v>
      </c>
      <c r="O224" s="125">
        <v>188</v>
      </c>
      <c r="P224" s="125">
        <v>3050</v>
      </c>
      <c r="Q224" s="125" t="s">
        <v>155</v>
      </c>
      <c r="R224" s="125">
        <v>8.7978699999999996</v>
      </c>
      <c r="S224" s="125">
        <v>-26.610749999999999</v>
      </c>
      <c r="T224" s="125"/>
      <c r="U224" s="125">
        <v>142</v>
      </c>
      <c r="V224" s="127">
        <v>1</v>
      </c>
      <c r="W224" s="127">
        <v>5.7209134459605432E+18</v>
      </c>
    </row>
    <row r="225" spans="3:23" ht="15" customHeight="1">
      <c r="C225" s="114" t="b">
        <v>0</v>
      </c>
      <c r="D225" s="115" t="s">
        <v>143</v>
      </c>
      <c r="E225" s="116">
        <v>144</v>
      </c>
      <c r="F225" s="116" t="s">
        <v>144</v>
      </c>
      <c r="G225" s="125" t="s">
        <v>145</v>
      </c>
      <c r="H225" s="125" t="s">
        <v>122</v>
      </c>
      <c r="I225" s="125" t="s">
        <v>146</v>
      </c>
      <c r="J225" s="125" t="s">
        <v>283</v>
      </c>
      <c r="K225" s="125" t="s">
        <v>148</v>
      </c>
      <c r="L225" s="126">
        <v>40133</v>
      </c>
      <c r="M225" s="125">
        <v>40.700000000000003</v>
      </c>
      <c r="N225" s="125">
        <v>17</v>
      </c>
      <c r="O225" s="125">
        <v>190</v>
      </c>
      <c r="P225" s="125">
        <v>3725</v>
      </c>
      <c r="Q225" s="125" t="s">
        <v>149</v>
      </c>
      <c r="R225" s="125">
        <v>9.0567399999999996</v>
      </c>
      <c r="S225" s="125">
        <v>-25.795290000000001</v>
      </c>
      <c r="T225" s="125"/>
      <c r="U225" s="125">
        <v>143</v>
      </c>
      <c r="V225" s="127">
        <v>1</v>
      </c>
      <c r="W225" s="127">
        <v>9.4003741626553795E+18</v>
      </c>
    </row>
    <row r="226" spans="3:23" ht="15" customHeight="1">
      <c r="C226" s="114" t="b">
        <v>0</v>
      </c>
      <c r="D226" s="115" t="s">
        <v>143</v>
      </c>
      <c r="E226" s="116">
        <v>145</v>
      </c>
      <c r="F226" s="116" t="s">
        <v>144</v>
      </c>
      <c r="G226" s="125" t="s">
        <v>145</v>
      </c>
      <c r="H226" s="125" t="s">
        <v>122</v>
      </c>
      <c r="I226" s="125" t="s">
        <v>146</v>
      </c>
      <c r="J226" s="125" t="s">
        <v>284</v>
      </c>
      <c r="K226" s="125" t="s">
        <v>148</v>
      </c>
      <c r="L226" s="126">
        <v>40133</v>
      </c>
      <c r="M226" s="125">
        <v>37.299999999999997</v>
      </c>
      <c r="N226" s="125">
        <v>16.8</v>
      </c>
      <c r="O226" s="125">
        <v>192</v>
      </c>
      <c r="P226" s="125">
        <v>3000</v>
      </c>
      <c r="Q226" s="125" t="s">
        <v>155</v>
      </c>
      <c r="R226" s="125">
        <v>9.0682899999999993</v>
      </c>
      <c r="S226" s="125">
        <v>-25.852029999999999</v>
      </c>
      <c r="T226" s="125"/>
      <c r="U226" s="125">
        <v>144</v>
      </c>
      <c r="V226" s="127">
        <v>1</v>
      </c>
      <c r="W226" s="127">
        <v>4.057954398112192E+18</v>
      </c>
    </row>
    <row r="227" spans="3:23" ht="15" customHeight="1">
      <c r="C227" s="114" t="b">
        <v>0</v>
      </c>
      <c r="D227" s="115" t="s">
        <v>143</v>
      </c>
      <c r="E227" s="116">
        <v>146</v>
      </c>
      <c r="F227" s="116" t="s">
        <v>144</v>
      </c>
      <c r="G227" s="125" t="s">
        <v>145</v>
      </c>
      <c r="H227" s="125" t="s">
        <v>122</v>
      </c>
      <c r="I227" s="125" t="s">
        <v>146</v>
      </c>
      <c r="J227" s="125" t="s">
        <v>285</v>
      </c>
      <c r="K227" s="125" t="s">
        <v>148</v>
      </c>
      <c r="L227" s="126">
        <v>40133</v>
      </c>
      <c r="M227" s="125">
        <v>39</v>
      </c>
      <c r="N227" s="125">
        <v>18.7</v>
      </c>
      <c r="O227" s="125">
        <v>185</v>
      </c>
      <c r="P227" s="125">
        <v>3650</v>
      </c>
      <c r="Q227" s="125" t="s">
        <v>149</v>
      </c>
      <c r="R227" s="125">
        <v>9.2203300000000006</v>
      </c>
      <c r="S227" s="125">
        <v>-26.034420000000001</v>
      </c>
      <c r="T227" s="125"/>
      <c r="U227" s="125">
        <v>145</v>
      </c>
      <c r="V227" s="127">
        <v>1</v>
      </c>
      <c r="W227" s="127">
        <v>7.0675277758048686E+18</v>
      </c>
    </row>
    <row r="228" spans="3:23" ht="15" customHeight="1">
      <c r="C228" s="114" t="b">
        <v>0</v>
      </c>
      <c r="D228" s="115" t="s">
        <v>143</v>
      </c>
      <c r="E228" s="116">
        <v>147</v>
      </c>
      <c r="F228" s="116" t="s">
        <v>144</v>
      </c>
      <c r="G228" s="125" t="s">
        <v>145</v>
      </c>
      <c r="H228" s="125" t="s">
        <v>122</v>
      </c>
      <c r="I228" s="125" t="s">
        <v>146</v>
      </c>
      <c r="J228" s="125" t="s">
        <v>286</v>
      </c>
      <c r="K228" s="125" t="s">
        <v>148</v>
      </c>
      <c r="L228" s="126">
        <v>40130</v>
      </c>
      <c r="M228" s="125">
        <v>39.200000000000003</v>
      </c>
      <c r="N228" s="125">
        <v>18.600000000000001</v>
      </c>
      <c r="O228" s="125">
        <v>190</v>
      </c>
      <c r="P228" s="125">
        <v>4250</v>
      </c>
      <c r="Q228" s="125" t="s">
        <v>149</v>
      </c>
      <c r="R228" s="125">
        <v>9.1100600000000007</v>
      </c>
      <c r="S228" s="125">
        <v>-25.795490000000001</v>
      </c>
      <c r="T228" s="125"/>
      <c r="U228" s="125">
        <v>146</v>
      </c>
      <c r="V228" s="127">
        <v>1</v>
      </c>
      <c r="W228" s="127">
        <v>8.0939805612229908E+18</v>
      </c>
    </row>
    <row r="229" spans="3:23" ht="15" customHeight="1">
      <c r="C229" s="114" t="b">
        <v>0</v>
      </c>
      <c r="D229" s="115" t="s">
        <v>143</v>
      </c>
      <c r="E229" s="116">
        <v>148</v>
      </c>
      <c r="F229" s="116" t="s">
        <v>144</v>
      </c>
      <c r="G229" s="125" t="s">
        <v>145</v>
      </c>
      <c r="H229" s="125" t="s">
        <v>122</v>
      </c>
      <c r="I229" s="125" t="s">
        <v>146</v>
      </c>
      <c r="J229" s="125" t="s">
        <v>287</v>
      </c>
      <c r="K229" s="125" t="s">
        <v>148</v>
      </c>
      <c r="L229" s="126">
        <v>40130</v>
      </c>
      <c r="M229" s="125">
        <v>36.6</v>
      </c>
      <c r="N229" s="125">
        <v>18.399999999999999</v>
      </c>
      <c r="O229" s="125">
        <v>184</v>
      </c>
      <c r="P229" s="125">
        <v>3475</v>
      </c>
      <c r="Q229" s="125" t="s">
        <v>155</v>
      </c>
      <c r="R229" s="125">
        <v>8.6874400000000005</v>
      </c>
      <c r="S229" s="125">
        <v>-25.8306</v>
      </c>
      <c r="T229" s="125"/>
      <c r="U229" s="125">
        <v>147</v>
      </c>
      <c r="V229" s="127">
        <v>1</v>
      </c>
      <c r="W229" s="127">
        <v>7.2145576997803735E+18</v>
      </c>
    </row>
    <row r="230" spans="3:23" ht="15" customHeight="1">
      <c r="C230" s="114" t="b">
        <v>0</v>
      </c>
      <c r="D230" s="115" t="s">
        <v>143</v>
      </c>
      <c r="E230" s="116">
        <v>149</v>
      </c>
      <c r="F230" s="116" t="s">
        <v>144</v>
      </c>
      <c r="G230" s="125" t="s">
        <v>145</v>
      </c>
      <c r="H230" s="125" t="s">
        <v>122</v>
      </c>
      <c r="I230" s="125" t="s">
        <v>146</v>
      </c>
      <c r="J230" s="125" t="s">
        <v>288</v>
      </c>
      <c r="K230" s="125" t="s">
        <v>148</v>
      </c>
      <c r="L230" s="126">
        <v>40134</v>
      </c>
      <c r="M230" s="125">
        <v>36</v>
      </c>
      <c r="N230" s="125">
        <v>17.8</v>
      </c>
      <c r="O230" s="125">
        <v>195</v>
      </c>
      <c r="P230" s="125">
        <v>3450</v>
      </c>
      <c r="Q230" s="125" t="s">
        <v>155</v>
      </c>
      <c r="R230" s="125">
        <v>8.9433199999999999</v>
      </c>
      <c r="S230" s="125">
        <v>-25.791889999999999</v>
      </c>
      <c r="T230" s="125"/>
      <c r="U230" s="125">
        <v>148</v>
      </c>
      <c r="V230" s="127">
        <v>1</v>
      </c>
      <c r="W230" s="127">
        <v>9.544933368610177E+18</v>
      </c>
    </row>
    <row r="231" spans="3:23" ht="15" customHeight="1">
      <c r="C231" s="114" t="b">
        <v>0</v>
      </c>
      <c r="D231" s="115" t="s">
        <v>143</v>
      </c>
      <c r="E231" s="116">
        <v>150</v>
      </c>
      <c r="F231" s="116" t="s">
        <v>144</v>
      </c>
      <c r="G231" s="125" t="s">
        <v>145</v>
      </c>
      <c r="H231" s="125" t="s">
        <v>122</v>
      </c>
      <c r="I231" s="125" t="s">
        <v>146</v>
      </c>
      <c r="J231" s="125" t="s">
        <v>289</v>
      </c>
      <c r="K231" s="125" t="s">
        <v>148</v>
      </c>
      <c r="L231" s="126">
        <v>40134</v>
      </c>
      <c r="M231" s="125">
        <v>37.799999999999997</v>
      </c>
      <c r="N231" s="125">
        <v>18.100000000000001</v>
      </c>
      <c r="O231" s="125">
        <v>193</v>
      </c>
      <c r="P231" s="125">
        <v>3750</v>
      </c>
      <c r="Q231" s="125" t="s">
        <v>149</v>
      </c>
      <c r="R231" s="125">
        <v>8.9753299999999996</v>
      </c>
      <c r="S231" s="125">
        <v>-26.034949999999998</v>
      </c>
      <c r="T231" s="125"/>
      <c r="U231" s="125">
        <v>149</v>
      </c>
      <c r="V231" s="127">
        <v>1</v>
      </c>
      <c r="W231" s="127">
        <v>1.4803251313360172E+18</v>
      </c>
    </row>
    <row r="232" spans="3:23" ht="15" customHeight="1">
      <c r="C232" s="114" t="b">
        <v>0</v>
      </c>
      <c r="D232" s="115" t="s">
        <v>143</v>
      </c>
      <c r="E232" s="116">
        <v>151</v>
      </c>
      <c r="F232" s="116" t="s">
        <v>144</v>
      </c>
      <c r="G232" s="125" t="s">
        <v>145</v>
      </c>
      <c r="H232" s="125" t="s">
        <v>122</v>
      </c>
      <c r="I232" s="125" t="s">
        <v>146</v>
      </c>
      <c r="J232" s="125" t="s">
        <v>290</v>
      </c>
      <c r="K232" s="125" t="s">
        <v>148</v>
      </c>
      <c r="L232" s="126">
        <v>40134</v>
      </c>
      <c r="M232" s="125">
        <v>36</v>
      </c>
      <c r="N232" s="125">
        <v>17.100000000000001</v>
      </c>
      <c r="O232" s="125">
        <v>187</v>
      </c>
      <c r="P232" s="125">
        <v>3700</v>
      </c>
      <c r="Q232" s="125" t="s">
        <v>155</v>
      </c>
      <c r="R232" s="125">
        <v>8.9346499999999995</v>
      </c>
      <c r="S232" s="125">
        <v>-26.070810000000002</v>
      </c>
      <c r="T232" s="125"/>
      <c r="U232" s="125">
        <v>150</v>
      </c>
      <c r="V232" s="127">
        <v>1</v>
      </c>
      <c r="W232" s="127">
        <v>1.5128258340846387E+19</v>
      </c>
    </row>
    <row r="233" spans="3:23" ht="15" customHeight="1">
      <c r="C233" s="114" t="b">
        <v>0</v>
      </c>
      <c r="D233" s="115" t="s">
        <v>143</v>
      </c>
      <c r="E233" s="116">
        <v>152</v>
      </c>
      <c r="F233" s="116" t="s">
        <v>144</v>
      </c>
      <c r="G233" s="125" t="s">
        <v>145</v>
      </c>
      <c r="H233" s="125" t="s">
        <v>122</v>
      </c>
      <c r="I233" s="125" t="s">
        <v>146</v>
      </c>
      <c r="J233" s="125" t="s">
        <v>291</v>
      </c>
      <c r="K233" s="125" t="s">
        <v>148</v>
      </c>
      <c r="L233" s="126">
        <v>40134</v>
      </c>
      <c r="M233" s="125">
        <v>41.5</v>
      </c>
      <c r="N233" s="125">
        <v>18.5</v>
      </c>
      <c r="O233" s="125">
        <v>201</v>
      </c>
      <c r="P233" s="125">
        <v>4000</v>
      </c>
      <c r="Q233" s="125" t="s">
        <v>149</v>
      </c>
      <c r="R233" s="125">
        <v>8.8963999999999999</v>
      </c>
      <c r="S233" s="125">
        <v>-26.069669999999999</v>
      </c>
      <c r="T233" s="125"/>
      <c r="U233" s="125">
        <v>151</v>
      </c>
      <c r="V233" s="127">
        <v>1</v>
      </c>
      <c r="W233" s="127">
        <v>6.0114688789053158E+17</v>
      </c>
    </row>
    <row r="234" spans="3:23" ht="15" customHeight="1">
      <c r="C234" s="114" t="b">
        <v>0</v>
      </c>
      <c r="D234" s="115" t="s">
        <v>151</v>
      </c>
      <c r="E234" s="116">
        <v>1</v>
      </c>
      <c r="F234" s="116" t="s">
        <v>292</v>
      </c>
      <c r="G234" s="125" t="s">
        <v>145</v>
      </c>
      <c r="H234" s="125" t="s">
        <v>118</v>
      </c>
      <c r="I234" s="125" t="s">
        <v>146</v>
      </c>
      <c r="J234" s="125" t="s">
        <v>293</v>
      </c>
      <c r="K234" s="125" t="s">
        <v>148</v>
      </c>
      <c r="L234" s="126">
        <v>39413</v>
      </c>
      <c r="M234" s="125">
        <v>46.1</v>
      </c>
      <c r="N234" s="125">
        <v>13.2</v>
      </c>
      <c r="O234" s="125">
        <v>211</v>
      </c>
      <c r="P234" s="125">
        <v>4500</v>
      </c>
      <c r="Q234" s="125" t="s">
        <v>155</v>
      </c>
      <c r="R234" s="125">
        <v>7.9930000000000003</v>
      </c>
      <c r="S234" s="125">
        <v>-25.5139</v>
      </c>
      <c r="T234" s="125"/>
      <c r="U234" s="125">
        <v>152</v>
      </c>
      <c r="V234" s="127">
        <v>1</v>
      </c>
      <c r="W234" s="127">
        <v>9.9463492395304038E+18</v>
      </c>
    </row>
    <row r="235" spans="3:23" ht="15" customHeight="1">
      <c r="C235" s="114" t="b">
        <v>0</v>
      </c>
      <c r="D235" s="115" t="s">
        <v>151</v>
      </c>
      <c r="E235" s="116">
        <v>2</v>
      </c>
      <c r="F235" s="116" t="s">
        <v>292</v>
      </c>
      <c r="G235" s="125" t="s">
        <v>145</v>
      </c>
      <c r="H235" s="125" t="s">
        <v>118</v>
      </c>
      <c r="I235" s="125" t="s">
        <v>146</v>
      </c>
      <c r="J235" s="125" t="s">
        <v>294</v>
      </c>
      <c r="K235" s="125" t="s">
        <v>148</v>
      </c>
      <c r="L235" s="126">
        <v>39413</v>
      </c>
      <c r="M235" s="125">
        <v>50</v>
      </c>
      <c r="N235" s="125">
        <v>16.3</v>
      </c>
      <c r="O235" s="125">
        <v>230</v>
      </c>
      <c r="P235" s="125">
        <v>5700</v>
      </c>
      <c r="Q235" s="125" t="s">
        <v>149</v>
      </c>
      <c r="R235" s="125">
        <v>8.1475600000000004</v>
      </c>
      <c r="S235" s="125">
        <v>-25.393689999999999</v>
      </c>
      <c r="T235" s="125"/>
      <c r="U235" s="125">
        <v>153</v>
      </c>
      <c r="V235" s="127">
        <v>1</v>
      </c>
      <c r="W235" s="127">
        <v>2.2699714305131169E+18</v>
      </c>
    </row>
    <row r="236" spans="3:23" ht="15" customHeight="1">
      <c r="C236" s="114" t="b">
        <v>0</v>
      </c>
      <c r="D236" s="115" t="s">
        <v>151</v>
      </c>
      <c r="E236" s="116">
        <v>3</v>
      </c>
      <c r="F236" s="116" t="s">
        <v>292</v>
      </c>
      <c r="G236" s="125" t="s">
        <v>145</v>
      </c>
      <c r="H236" s="125" t="s">
        <v>118</v>
      </c>
      <c r="I236" s="125" t="s">
        <v>146</v>
      </c>
      <c r="J236" s="125" t="s">
        <v>210</v>
      </c>
      <c r="K236" s="125" t="s">
        <v>148</v>
      </c>
      <c r="L236" s="126">
        <v>39413</v>
      </c>
      <c r="M236" s="125">
        <v>48.7</v>
      </c>
      <c r="N236" s="125">
        <v>14.1</v>
      </c>
      <c r="O236" s="125">
        <v>210</v>
      </c>
      <c r="P236" s="125">
        <v>4450</v>
      </c>
      <c r="Q236" s="125" t="s">
        <v>155</v>
      </c>
      <c r="R236" s="125">
        <v>8.1470500000000001</v>
      </c>
      <c r="S236" s="125">
        <v>-25.46172</v>
      </c>
      <c r="T236" s="125"/>
      <c r="U236" s="125">
        <v>154</v>
      </c>
      <c r="V236" s="127">
        <v>1</v>
      </c>
      <c r="W236" s="127">
        <v>6.5984809744418857E+18</v>
      </c>
    </row>
    <row r="237" spans="3:23" ht="15" customHeight="1">
      <c r="C237" s="114" t="b">
        <v>0</v>
      </c>
      <c r="D237" s="115" t="s">
        <v>151</v>
      </c>
      <c r="E237" s="116">
        <v>4</v>
      </c>
      <c r="F237" s="116" t="s">
        <v>292</v>
      </c>
      <c r="G237" s="125" t="s">
        <v>145</v>
      </c>
      <c r="H237" s="125" t="s">
        <v>118</v>
      </c>
      <c r="I237" s="125" t="s">
        <v>146</v>
      </c>
      <c r="J237" s="125" t="s">
        <v>211</v>
      </c>
      <c r="K237" s="125" t="s">
        <v>148</v>
      </c>
      <c r="L237" s="126">
        <v>39413</v>
      </c>
      <c r="M237" s="125">
        <v>50</v>
      </c>
      <c r="N237" s="125">
        <v>15.2</v>
      </c>
      <c r="O237" s="125">
        <v>218</v>
      </c>
      <c r="P237" s="125">
        <v>5700</v>
      </c>
      <c r="Q237" s="125" t="s">
        <v>149</v>
      </c>
      <c r="R237" s="125">
        <v>8.2553999999999998</v>
      </c>
      <c r="S237" s="125">
        <v>-25.400749999999999</v>
      </c>
      <c r="T237" s="125"/>
      <c r="U237" s="125">
        <v>155</v>
      </c>
      <c r="V237" s="127">
        <v>1</v>
      </c>
      <c r="W237" s="127">
        <v>5.2128023453804442E+18</v>
      </c>
    </row>
    <row r="238" spans="3:23" ht="15" customHeight="1">
      <c r="C238" s="114" t="b">
        <v>0</v>
      </c>
      <c r="D238" s="115" t="s">
        <v>151</v>
      </c>
      <c r="E238" s="116">
        <v>5</v>
      </c>
      <c r="F238" s="116" t="s">
        <v>292</v>
      </c>
      <c r="G238" s="125" t="s">
        <v>145</v>
      </c>
      <c r="H238" s="125" t="s">
        <v>118</v>
      </c>
      <c r="I238" s="125" t="s">
        <v>146</v>
      </c>
      <c r="J238" s="125" t="s">
        <v>295</v>
      </c>
      <c r="K238" s="125" t="s">
        <v>148</v>
      </c>
      <c r="L238" s="126">
        <v>39404</v>
      </c>
      <c r="M238" s="125">
        <v>47.6</v>
      </c>
      <c r="N238" s="125">
        <v>14.5</v>
      </c>
      <c r="O238" s="125">
        <v>215</v>
      </c>
      <c r="P238" s="125">
        <v>5400</v>
      </c>
      <c r="Q238" s="125" t="s">
        <v>149</v>
      </c>
      <c r="R238" s="125">
        <v>8.2345000000000006</v>
      </c>
      <c r="S238" s="125">
        <v>-25.544560000000001</v>
      </c>
      <c r="T238" s="125"/>
      <c r="U238" s="125">
        <v>156</v>
      </c>
      <c r="V238" s="127">
        <v>1</v>
      </c>
      <c r="W238" s="127">
        <v>1.3131042797495298E+19</v>
      </c>
    </row>
    <row r="239" spans="3:23" ht="15" customHeight="1">
      <c r="C239" s="114" t="b">
        <v>0</v>
      </c>
      <c r="D239" s="115" t="s">
        <v>151</v>
      </c>
      <c r="E239" s="116">
        <v>6</v>
      </c>
      <c r="F239" s="116" t="s">
        <v>292</v>
      </c>
      <c r="G239" s="125" t="s">
        <v>145</v>
      </c>
      <c r="H239" s="125" t="s">
        <v>118</v>
      </c>
      <c r="I239" s="125" t="s">
        <v>146</v>
      </c>
      <c r="J239" s="125" t="s">
        <v>296</v>
      </c>
      <c r="K239" s="125" t="s">
        <v>148</v>
      </c>
      <c r="L239" s="126">
        <v>39404</v>
      </c>
      <c r="M239" s="125">
        <v>46.5</v>
      </c>
      <c r="N239" s="125">
        <v>13.5</v>
      </c>
      <c r="O239" s="125">
        <v>210</v>
      </c>
      <c r="P239" s="125">
        <v>4550</v>
      </c>
      <c r="Q239" s="125" t="s">
        <v>155</v>
      </c>
      <c r="R239" s="125">
        <v>7.9953000000000003</v>
      </c>
      <c r="S239" s="125">
        <v>-25.328289999999999</v>
      </c>
      <c r="T239" s="125"/>
      <c r="U239" s="125">
        <v>157</v>
      </c>
      <c r="V239" s="127">
        <v>1</v>
      </c>
      <c r="W239" s="127">
        <v>1.5370024915289156E+19</v>
      </c>
    </row>
    <row r="240" spans="3:23" ht="15" customHeight="1">
      <c r="C240" s="114" t="b">
        <v>0</v>
      </c>
      <c r="D240" s="115" t="s">
        <v>151</v>
      </c>
      <c r="E240" s="116">
        <v>7</v>
      </c>
      <c r="F240" s="116" t="s">
        <v>292</v>
      </c>
      <c r="G240" s="125" t="s">
        <v>145</v>
      </c>
      <c r="H240" s="125" t="s">
        <v>118</v>
      </c>
      <c r="I240" s="125" t="s">
        <v>146</v>
      </c>
      <c r="J240" s="125" t="s">
        <v>212</v>
      </c>
      <c r="K240" s="125" t="s">
        <v>148</v>
      </c>
      <c r="L240" s="126">
        <v>39413</v>
      </c>
      <c r="M240" s="125">
        <v>45.4</v>
      </c>
      <c r="N240" s="125">
        <v>14.6</v>
      </c>
      <c r="O240" s="125">
        <v>211</v>
      </c>
      <c r="P240" s="125">
        <v>4800</v>
      </c>
      <c r="Q240" s="125" t="s">
        <v>155</v>
      </c>
      <c r="R240" s="125">
        <v>8.2451500000000006</v>
      </c>
      <c r="S240" s="125">
        <v>-25.46782</v>
      </c>
      <c r="T240" s="125"/>
      <c r="U240" s="125">
        <v>158</v>
      </c>
      <c r="V240" s="127">
        <v>1</v>
      </c>
      <c r="W240" s="127">
        <v>5.713265024793986E+18</v>
      </c>
    </row>
    <row r="241" spans="3:23" ht="15" customHeight="1">
      <c r="C241" s="114" t="b">
        <v>0</v>
      </c>
      <c r="D241" s="115" t="s">
        <v>151</v>
      </c>
      <c r="E241" s="116">
        <v>8</v>
      </c>
      <c r="F241" s="116" t="s">
        <v>292</v>
      </c>
      <c r="G241" s="125" t="s">
        <v>145</v>
      </c>
      <c r="H241" s="125" t="s">
        <v>118</v>
      </c>
      <c r="I241" s="125" t="s">
        <v>146</v>
      </c>
      <c r="J241" s="125" t="s">
        <v>213</v>
      </c>
      <c r="K241" s="125" t="s">
        <v>148</v>
      </c>
      <c r="L241" s="126">
        <v>39413</v>
      </c>
      <c r="M241" s="125">
        <v>46.7</v>
      </c>
      <c r="N241" s="125">
        <v>15.3</v>
      </c>
      <c r="O241" s="125">
        <v>219</v>
      </c>
      <c r="P241" s="125">
        <v>5200</v>
      </c>
      <c r="Q241" s="125" t="s">
        <v>149</v>
      </c>
      <c r="R241" s="125">
        <v>8.2267299999999999</v>
      </c>
      <c r="S241" s="125">
        <v>-25.427600000000002</v>
      </c>
      <c r="T241" s="125"/>
      <c r="U241" s="125">
        <v>159</v>
      </c>
      <c r="V241" s="127">
        <v>1</v>
      </c>
      <c r="W241" s="127">
        <v>1.7953701435592204E+19</v>
      </c>
    </row>
    <row r="242" spans="3:23" ht="15" customHeight="1">
      <c r="C242" s="114" t="b">
        <v>0</v>
      </c>
      <c r="D242" s="115" t="s">
        <v>151</v>
      </c>
      <c r="E242" s="116">
        <v>9</v>
      </c>
      <c r="F242" s="116" t="s">
        <v>292</v>
      </c>
      <c r="G242" s="125" t="s">
        <v>145</v>
      </c>
      <c r="H242" s="125" t="s">
        <v>118</v>
      </c>
      <c r="I242" s="125" t="s">
        <v>146</v>
      </c>
      <c r="J242" s="125" t="s">
        <v>214</v>
      </c>
      <c r="K242" s="125" t="s">
        <v>148</v>
      </c>
      <c r="L242" s="126">
        <v>39413</v>
      </c>
      <c r="M242" s="125">
        <v>43.3</v>
      </c>
      <c r="N242" s="125">
        <v>13.4</v>
      </c>
      <c r="O242" s="125">
        <v>209</v>
      </c>
      <c r="P242" s="125">
        <v>4400</v>
      </c>
      <c r="Q242" s="125" t="s">
        <v>155</v>
      </c>
      <c r="R242" s="125">
        <v>8.1364300000000007</v>
      </c>
      <c r="S242" s="125">
        <v>-25.321760000000001</v>
      </c>
      <c r="T242" s="125"/>
      <c r="U242" s="125">
        <v>160</v>
      </c>
      <c r="V242" s="127">
        <v>1</v>
      </c>
      <c r="W242" s="127">
        <v>9.2543601809730499E+18</v>
      </c>
    </row>
    <row r="243" spans="3:23" ht="15" customHeight="1">
      <c r="C243" s="114" t="b">
        <v>0</v>
      </c>
      <c r="D243" s="115" t="s">
        <v>151</v>
      </c>
      <c r="E243" s="116">
        <v>10</v>
      </c>
      <c r="F243" s="116" t="s">
        <v>292</v>
      </c>
      <c r="G243" s="125" t="s">
        <v>145</v>
      </c>
      <c r="H243" s="125" t="s">
        <v>118</v>
      </c>
      <c r="I243" s="125" t="s">
        <v>146</v>
      </c>
      <c r="J243" s="125" t="s">
        <v>215</v>
      </c>
      <c r="K243" s="125" t="s">
        <v>148</v>
      </c>
      <c r="L243" s="126">
        <v>39413</v>
      </c>
      <c r="M243" s="125">
        <v>46.8</v>
      </c>
      <c r="N243" s="125">
        <v>15.4</v>
      </c>
      <c r="O243" s="125">
        <v>215</v>
      </c>
      <c r="P243" s="125">
        <v>5150</v>
      </c>
      <c r="Q243" s="125" t="s">
        <v>149</v>
      </c>
      <c r="R243" s="125">
        <v>8.1631</v>
      </c>
      <c r="S243" s="125">
        <v>-25.38017</v>
      </c>
      <c r="T243" s="125"/>
      <c r="U243" s="125">
        <v>161</v>
      </c>
      <c r="V243" s="127">
        <v>1</v>
      </c>
      <c r="W243" s="127">
        <v>3.0580995034707318E+18</v>
      </c>
    </row>
    <row r="244" spans="3:23" ht="15" customHeight="1">
      <c r="C244" s="114" t="b">
        <v>0</v>
      </c>
      <c r="D244" s="115" t="s">
        <v>151</v>
      </c>
      <c r="E244" s="116">
        <v>11</v>
      </c>
      <c r="F244" s="116" t="s">
        <v>292</v>
      </c>
      <c r="G244" s="125" t="s">
        <v>145</v>
      </c>
      <c r="H244" s="125" t="s">
        <v>118</v>
      </c>
      <c r="I244" s="125" t="s">
        <v>146</v>
      </c>
      <c r="J244" s="125" t="s">
        <v>216</v>
      </c>
      <c r="K244" s="125" t="s">
        <v>162</v>
      </c>
      <c r="L244" s="126">
        <v>39413</v>
      </c>
      <c r="M244" s="125">
        <v>40.9</v>
      </c>
      <c r="N244" s="125">
        <v>13.7</v>
      </c>
      <c r="O244" s="125">
        <v>214</v>
      </c>
      <c r="P244" s="125">
        <v>4650</v>
      </c>
      <c r="Q244" s="125" t="s">
        <v>155</v>
      </c>
      <c r="R244" s="125">
        <v>8.1957900000000006</v>
      </c>
      <c r="S244" s="125">
        <v>-25.3933</v>
      </c>
      <c r="T244" s="125" t="s">
        <v>150</v>
      </c>
      <c r="U244" s="125">
        <v>162</v>
      </c>
      <c r="V244" s="127">
        <v>0</v>
      </c>
      <c r="W244" s="127">
        <v>7.7991191593392517E+18</v>
      </c>
    </row>
    <row r="245" spans="3:23" ht="15" customHeight="1">
      <c r="C245" s="114" t="b">
        <v>0</v>
      </c>
      <c r="D245" s="115" t="s">
        <v>151</v>
      </c>
      <c r="E245" s="116">
        <v>12</v>
      </c>
      <c r="F245" s="116" t="s">
        <v>292</v>
      </c>
      <c r="G245" s="125" t="s">
        <v>145</v>
      </c>
      <c r="H245" s="125" t="s">
        <v>118</v>
      </c>
      <c r="I245" s="125" t="s">
        <v>146</v>
      </c>
      <c r="J245" s="125" t="s">
        <v>217</v>
      </c>
      <c r="K245" s="125" t="s">
        <v>162</v>
      </c>
      <c r="L245" s="126">
        <v>39413</v>
      </c>
      <c r="M245" s="125">
        <v>49</v>
      </c>
      <c r="N245" s="125">
        <v>16.100000000000001</v>
      </c>
      <c r="O245" s="125">
        <v>216</v>
      </c>
      <c r="P245" s="125">
        <v>5550</v>
      </c>
      <c r="Q245" s="125" t="s">
        <v>149</v>
      </c>
      <c r="R245" s="125">
        <v>8.1041699999999999</v>
      </c>
      <c r="S245" s="125">
        <v>-25.50562</v>
      </c>
      <c r="T245" s="125" t="s">
        <v>150</v>
      </c>
      <c r="U245" s="125">
        <v>163</v>
      </c>
      <c r="V245" s="127">
        <v>0</v>
      </c>
      <c r="W245" s="127">
        <v>1.4261784371177366E+19</v>
      </c>
    </row>
    <row r="246" spans="3:23" ht="15" customHeight="1">
      <c r="C246" s="114" t="b">
        <v>0</v>
      </c>
      <c r="D246" s="115" t="s">
        <v>151</v>
      </c>
      <c r="E246" s="116">
        <v>13</v>
      </c>
      <c r="F246" s="116" t="s">
        <v>292</v>
      </c>
      <c r="G246" s="125" t="s">
        <v>145</v>
      </c>
      <c r="H246" s="125" t="s">
        <v>118</v>
      </c>
      <c r="I246" s="125" t="s">
        <v>146</v>
      </c>
      <c r="J246" s="125" t="s">
        <v>218</v>
      </c>
      <c r="K246" s="125" t="s">
        <v>148</v>
      </c>
      <c r="L246" s="126">
        <v>39415</v>
      </c>
      <c r="M246" s="125">
        <v>45.5</v>
      </c>
      <c r="N246" s="125">
        <v>13.7</v>
      </c>
      <c r="O246" s="125">
        <v>214</v>
      </c>
      <c r="P246" s="125">
        <v>4650</v>
      </c>
      <c r="Q246" s="125" t="s">
        <v>155</v>
      </c>
      <c r="R246" s="125">
        <v>7.7767200000000001</v>
      </c>
      <c r="S246" s="125">
        <v>-25.416799999999999</v>
      </c>
      <c r="T246" s="125"/>
      <c r="U246" s="125">
        <v>164</v>
      </c>
      <c r="V246" s="127">
        <v>1</v>
      </c>
      <c r="W246" s="127">
        <v>4.9946735224283433E+18</v>
      </c>
    </row>
    <row r="247" spans="3:23" ht="15" customHeight="1">
      <c r="C247" s="114" t="b">
        <v>0</v>
      </c>
      <c r="D247" s="115" t="s">
        <v>151</v>
      </c>
      <c r="E247" s="116">
        <v>14</v>
      </c>
      <c r="F247" s="116" t="s">
        <v>292</v>
      </c>
      <c r="G247" s="125" t="s">
        <v>145</v>
      </c>
      <c r="H247" s="125" t="s">
        <v>118</v>
      </c>
      <c r="I247" s="125" t="s">
        <v>146</v>
      </c>
      <c r="J247" s="125" t="s">
        <v>219</v>
      </c>
      <c r="K247" s="125" t="s">
        <v>148</v>
      </c>
      <c r="L247" s="126">
        <v>39415</v>
      </c>
      <c r="M247" s="125">
        <v>48.4</v>
      </c>
      <c r="N247" s="125">
        <v>14.6</v>
      </c>
      <c r="O247" s="125">
        <v>213</v>
      </c>
      <c r="P247" s="125">
        <v>5850</v>
      </c>
      <c r="Q247" s="125" t="s">
        <v>149</v>
      </c>
      <c r="R247" s="125">
        <v>7.8208000000000002</v>
      </c>
      <c r="S247" s="125">
        <v>-25.480250000000002</v>
      </c>
      <c r="T247" s="125"/>
      <c r="U247" s="125">
        <v>165</v>
      </c>
      <c r="V247" s="127">
        <v>1</v>
      </c>
      <c r="W247" s="127">
        <v>7.3079002272801464E+18</v>
      </c>
    </row>
    <row r="248" spans="3:23" ht="15" customHeight="1">
      <c r="C248" s="114" t="b">
        <v>0</v>
      </c>
      <c r="D248" s="115" t="s">
        <v>151</v>
      </c>
      <c r="E248" s="116">
        <v>15</v>
      </c>
      <c r="F248" s="116" t="s">
        <v>292</v>
      </c>
      <c r="G248" s="125" t="s">
        <v>145</v>
      </c>
      <c r="H248" s="125" t="s">
        <v>118</v>
      </c>
      <c r="I248" s="125" t="s">
        <v>146</v>
      </c>
      <c r="J248" s="125" t="s">
        <v>220</v>
      </c>
      <c r="K248" s="125" t="s">
        <v>148</v>
      </c>
      <c r="L248" s="126">
        <v>39419</v>
      </c>
      <c r="M248" s="125">
        <v>45.8</v>
      </c>
      <c r="N248" s="125">
        <v>14.6</v>
      </c>
      <c r="O248" s="125">
        <v>210</v>
      </c>
      <c r="P248" s="125">
        <v>4200</v>
      </c>
      <c r="Q248" s="125" t="s">
        <v>155</v>
      </c>
      <c r="R248" s="125">
        <v>7.7995799999999997</v>
      </c>
      <c r="S248" s="125">
        <v>-25.626180000000002</v>
      </c>
      <c r="T248" s="125"/>
      <c r="U248" s="125">
        <v>166</v>
      </c>
      <c r="V248" s="127">
        <v>1</v>
      </c>
      <c r="W248" s="127">
        <v>9.1913739017128028E+18</v>
      </c>
    </row>
    <row r="249" spans="3:23" ht="15" customHeight="1">
      <c r="C249" s="114" t="b">
        <v>0</v>
      </c>
      <c r="D249" s="115" t="s">
        <v>151</v>
      </c>
      <c r="E249" s="116">
        <v>16</v>
      </c>
      <c r="F249" s="116" t="s">
        <v>292</v>
      </c>
      <c r="G249" s="125" t="s">
        <v>145</v>
      </c>
      <c r="H249" s="125" t="s">
        <v>118</v>
      </c>
      <c r="I249" s="125" t="s">
        <v>146</v>
      </c>
      <c r="J249" s="125" t="s">
        <v>221</v>
      </c>
      <c r="K249" s="125" t="s">
        <v>148</v>
      </c>
      <c r="L249" s="126">
        <v>39419</v>
      </c>
      <c r="M249" s="125">
        <v>49.3</v>
      </c>
      <c r="N249" s="125">
        <v>15.7</v>
      </c>
      <c r="O249" s="125">
        <v>217</v>
      </c>
      <c r="P249" s="125">
        <v>5850</v>
      </c>
      <c r="Q249" s="125" t="s">
        <v>149</v>
      </c>
      <c r="R249" s="125">
        <v>8.0713699999999999</v>
      </c>
      <c r="S249" s="125">
        <v>-25.524730000000002</v>
      </c>
      <c r="T249" s="125"/>
      <c r="U249" s="125">
        <v>167</v>
      </c>
      <c r="V249" s="127">
        <v>1</v>
      </c>
      <c r="W249" s="127">
        <v>1.1177831461185395E+19</v>
      </c>
    </row>
    <row r="250" spans="3:23" ht="15" customHeight="1">
      <c r="C250" s="114" t="b">
        <v>0</v>
      </c>
      <c r="D250" s="115" t="s">
        <v>151</v>
      </c>
      <c r="E250" s="116">
        <v>17</v>
      </c>
      <c r="F250" s="116" t="s">
        <v>292</v>
      </c>
      <c r="G250" s="125" t="s">
        <v>145</v>
      </c>
      <c r="H250" s="125" t="s">
        <v>118</v>
      </c>
      <c r="I250" s="125" t="s">
        <v>146</v>
      </c>
      <c r="J250" s="125" t="s">
        <v>222</v>
      </c>
      <c r="K250" s="125" t="s">
        <v>148</v>
      </c>
      <c r="L250" s="126">
        <v>39413</v>
      </c>
      <c r="M250" s="125">
        <v>42</v>
      </c>
      <c r="N250" s="125">
        <v>13.5</v>
      </c>
      <c r="O250" s="125">
        <v>210</v>
      </c>
      <c r="P250" s="125">
        <v>4150</v>
      </c>
      <c r="Q250" s="125" t="s">
        <v>155</v>
      </c>
      <c r="R250" s="125">
        <v>7.6388400000000001</v>
      </c>
      <c r="S250" s="125">
        <v>-25.52627</v>
      </c>
      <c r="T250" s="125"/>
      <c r="U250" s="125">
        <v>168</v>
      </c>
      <c r="V250" s="127">
        <v>1</v>
      </c>
      <c r="W250" s="127">
        <v>1.7499163938969096E+18</v>
      </c>
    </row>
    <row r="251" spans="3:23" ht="15" customHeight="1">
      <c r="C251" s="114" t="b">
        <v>0</v>
      </c>
      <c r="D251" s="115" t="s">
        <v>151</v>
      </c>
      <c r="E251" s="116">
        <v>18</v>
      </c>
      <c r="F251" s="116" t="s">
        <v>292</v>
      </c>
      <c r="G251" s="125" t="s">
        <v>145</v>
      </c>
      <c r="H251" s="125" t="s">
        <v>118</v>
      </c>
      <c r="I251" s="125" t="s">
        <v>146</v>
      </c>
      <c r="J251" s="125" t="s">
        <v>223</v>
      </c>
      <c r="K251" s="125" t="s">
        <v>148</v>
      </c>
      <c r="L251" s="126">
        <v>39413</v>
      </c>
      <c r="M251" s="125">
        <v>49.2</v>
      </c>
      <c r="N251" s="125">
        <v>15.2</v>
      </c>
      <c r="O251" s="125">
        <v>221</v>
      </c>
      <c r="P251" s="125">
        <v>6300</v>
      </c>
      <c r="Q251" s="125" t="s">
        <v>149</v>
      </c>
      <c r="R251" s="125">
        <v>8.2737599999999993</v>
      </c>
      <c r="S251" s="125">
        <v>-25.00169</v>
      </c>
      <c r="T251" s="125"/>
      <c r="U251" s="125">
        <v>169</v>
      </c>
      <c r="V251" s="127">
        <v>1</v>
      </c>
      <c r="W251" s="127">
        <v>7.6155284166950595E+18</v>
      </c>
    </row>
    <row r="252" spans="3:23" ht="15" customHeight="1">
      <c r="C252" s="114" t="b">
        <v>0</v>
      </c>
      <c r="D252" s="115" t="s">
        <v>151</v>
      </c>
      <c r="E252" s="116">
        <v>19</v>
      </c>
      <c r="F252" s="116" t="s">
        <v>292</v>
      </c>
      <c r="G252" s="125" t="s">
        <v>145</v>
      </c>
      <c r="H252" s="125" t="s">
        <v>118</v>
      </c>
      <c r="I252" s="125" t="s">
        <v>146</v>
      </c>
      <c r="J252" s="125" t="s">
        <v>224</v>
      </c>
      <c r="K252" s="125" t="s">
        <v>148</v>
      </c>
      <c r="L252" s="126">
        <v>39413</v>
      </c>
      <c r="M252" s="125">
        <v>46.2</v>
      </c>
      <c r="N252" s="125">
        <v>14.5</v>
      </c>
      <c r="O252" s="125">
        <v>209</v>
      </c>
      <c r="P252" s="125">
        <v>4800</v>
      </c>
      <c r="Q252" s="125" t="s">
        <v>155</v>
      </c>
      <c r="R252" s="125">
        <v>7.8405699999999996</v>
      </c>
      <c r="S252" s="125">
        <v>-25.378990000000002</v>
      </c>
      <c r="T252" s="125"/>
      <c r="U252" s="125">
        <v>170</v>
      </c>
      <c r="V252" s="127">
        <v>1</v>
      </c>
      <c r="W252" s="127">
        <v>1.1955336616744389E+19</v>
      </c>
    </row>
    <row r="253" spans="3:23" ht="15" customHeight="1">
      <c r="C253" s="114" t="b">
        <v>0</v>
      </c>
      <c r="D253" s="115" t="s">
        <v>151</v>
      </c>
      <c r="E253" s="116">
        <v>20</v>
      </c>
      <c r="F253" s="116" t="s">
        <v>292</v>
      </c>
      <c r="G253" s="125" t="s">
        <v>145</v>
      </c>
      <c r="H253" s="125" t="s">
        <v>118</v>
      </c>
      <c r="I253" s="125" t="s">
        <v>146</v>
      </c>
      <c r="J253" s="125" t="s">
        <v>225</v>
      </c>
      <c r="K253" s="125" t="s">
        <v>148</v>
      </c>
      <c r="L253" s="126">
        <v>39413</v>
      </c>
      <c r="M253" s="125">
        <v>48.7</v>
      </c>
      <c r="N253" s="125">
        <v>15.1</v>
      </c>
      <c r="O253" s="125">
        <v>222</v>
      </c>
      <c r="P253" s="125">
        <v>5350</v>
      </c>
      <c r="Q253" s="125" t="s">
        <v>149</v>
      </c>
      <c r="R253" s="125">
        <v>7.9649099999999997</v>
      </c>
      <c r="S253" s="125">
        <v>-25.395869999999999</v>
      </c>
      <c r="T253" s="125"/>
      <c r="U253" s="125">
        <v>171</v>
      </c>
      <c r="V253" s="127">
        <v>1</v>
      </c>
      <c r="W253" s="127">
        <v>1.4590197894825116E+19</v>
      </c>
    </row>
    <row r="254" spans="3:23" ht="15" customHeight="1">
      <c r="C254" s="114" t="b">
        <v>0</v>
      </c>
      <c r="D254" s="115" t="s">
        <v>151</v>
      </c>
      <c r="E254" s="116">
        <v>21</v>
      </c>
      <c r="F254" s="116" t="s">
        <v>292</v>
      </c>
      <c r="G254" s="125" t="s">
        <v>145</v>
      </c>
      <c r="H254" s="125" t="s">
        <v>118</v>
      </c>
      <c r="I254" s="125" t="s">
        <v>146</v>
      </c>
      <c r="J254" s="125" t="s">
        <v>226</v>
      </c>
      <c r="K254" s="125" t="s">
        <v>148</v>
      </c>
      <c r="L254" s="126">
        <v>39413</v>
      </c>
      <c r="M254" s="125">
        <v>50.2</v>
      </c>
      <c r="N254" s="125">
        <v>14.3</v>
      </c>
      <c r="O254" s="125">
        <v>218</v>
      </c>
      <c r="P254" s="125">
        <v>5700</v>
      </c>
      <c r="Q254" s="125" t="s">
        <v>149</v>
      </c>
      <c r="R254" s="125">
        <v>7.8962000000000003</v>
      </c>
      <c r="S254" s="125">
        <v>-25.377459999999999</v>
      </c>
      <c r="T254" s="125"/>
      <c r="U254" s="125">
        <v>172</v>
      </c>
      <c r="V254" s="127">
        <v>1</v>
      </c>
      <c r="W254" s="127">
        <v>1.4691004887768074E+19</v>
      </c>
    </row>
    <row r="255" spans="3:23" ht="15" customHeight="1">
      <c r="C255" s="114" t="b">
        <v>0</v>
      </c>
      <c r="D255" s="115" t="s">
        <v>151</v>
      </c>
      <c r="E255" s="116">
        <v>22</v>
      </c>
      <c r="F255" s="116" t="s">
        <v>292</v>
      </c>
      <c r="G255" s="125" t="s">
        <v>145</v>
      </c>
      <c r="H255" s="125" t="s">
        <v>118</v>
      </c>
      <c r="I255" s="125" t="s">
        <v>146</v>
      </c>
      <c r="J255" s="125" t="s">
        <v>227</v>
      </c>
      <c r="K255" s="125" t="s">
        <v>148</v>
      </c>
      <c r="L255" s="126">
        <v>39413</v>
      </c>
      <c r="M255" s="125">
        <v>45.1</v>
      </c>
      <c r="N255" s="125">
        <v>14.5</v>
      </c>
      <c r="O255" s="125">
        <v>215</v>
      </c>
      <c r="P255" s="125">
        <v>5000</v>
      </c>
      <c r="Q255" s="125" t="s">
        <v>155</v>
      </c>
      <c r="R255" s="125">
        <v>7.6322000000000001</v>
      </c>
      <c r="S255" s="125">
        <v>-25.465689999999999</v>
      </c>
      <c r="T255" s="125"/>
      <c r="U255" s="125">
        <v>173</v>
      </c>
      <c r="V255" s="127">
        <v>1</v>
      </c>
      <c r="W255" s="127">
        <v>7.9144612675639117E+17</v>
      </c>
    </row>
    <row r="256" spans="3:23" ht="15" customHeight="1">
      <c r="C256" s="114" t="b">
        <v>0</v>
      </c>
      <c r="D256" s="115" t="s">
        <v>151</v>
      </c>
      <c r="E256" s="116">
        <v>23</v>
      </c>
      <c r="F256" s="116" t="s">
        <v>292</v>
      </c>
      <c r="G256" s="125" t="s">
        <v>145</v>
      </c>
      <c r="H256" s="125" t="s">
        <v>118</v>
      </c>
      <c r="I256" s="125" t="s">
        <v>146</v>
      </c>
      <c r="J256" s="125" t="s">
        <v>228</v>
      </c>
      <c r="K256" s="125" t="s">
        <v>148</v>
      </c>
      <c r="L256" s="126">
        <v>39413</v>
      </c>
      <c r="M256" s="125">
        <v>46.5</v>
      </c>
      <c r="N256" s="125">
        <v>14.5</v>
      </c>
      <c r="O256" s="125">
        <v>213</v>
      </c>
      <c r="P256" s="125">
        <v>4400</v>
      </c>
      <c r="Q256" s="125" t="s">
        <v>155</v>
      </c>
      <c r="R256" s="125">
        <v>7.9043599999999996</v>
      </c>
      <c r="S256" s="125">
        <v>-25.3947</v>
      </c>
      <c r="T256" s="125"/>
      <c r="U256" s="125">
        <v>174</v>
      </c>
      <c r="V256" s="127">
        <v>1</v>
      </c>
      <c r="W256" s="127">
        <v>1.4335534965155817E+19</v>
      </c>
    </row>
    <row r="257" spans="3:23" ht="15" customHeight="1">
      <c r="C257" s="114" t="b">
        <v>0</v>
      </c>
      <c r="D257" s="115" t="s">
        <v>151</v>
      </c>
      <c r="E257" s="116">
        <v>24</v>
      </c>
      <c r="F257" s="116" t="s">
        <v>292</v>
      </c>
      <c r="G257" s="125" t="s">
        <v>145</v>
      </c>
      <c r="H257" s="125" t="s">
        <v>118</v>
      </c>
      <c r="I257" s="125" t="s">
        <v>146</v>
      </c>
      <c r="J257" s="125" t="s">
        <v>229</v>
      </c>
      <c r="K257" s="125" t="s">
        <v>148</v>
      </c>
      <c r="L257" s="126">
        <v>39413</v>
      </c>
      <c r="M257" s="125">
        <v>46.3</v>
      </c>
      <c r="N257" s="125">
        <v>15.8</v>
      </c>
      <c r="O257" s="125">
        <v>215</v>
      </c>
      <c r="P257" s="125">
        <v>5050</v>
      </c>
      <c r="Q257" s="125" t="s">
        <v>149</v>
      </c>
      <c r="R257" s="125">
        <v>7.9097099999999996</v>
      </c>
      <c r="S257" s="125">
        <v>-25.38157</v>
      </c>
      <c r="T257" s="125"/>
      <c r="U257" s="125">
        <v>175</v>
      </c>
      <c r="V257" s="127">
        <v>1</v>
      </c>
      <c r="W257" s="127">
        <v>1.0622101075178727E+19</v>
      </c>
    </row>
    <row r="258" spans="3:23" ht="15" customHeight="1">
      <c r="C258" s="114" t="b">
        <v>0</v>
      </c>
      <c r="D258" s="115" t="s">
        <v>151</v>
      </c>
      <c r="E258" s="116">
        <v>25</v>
      </c>
      <c r="F258" s="116" t="s">
        <v>292</v>
      </c>
      <c r="G258" s="125" t="s">
        <v>145</v>
      </c>
      <c r="H258" s="125" t="s">
        <v>118</v>
      </c>
      <c r="I258" s="125" t="s">
        <v>146</v>
      </c>
      <c r="J258" s="125" t="s">
        <v>230</v>
      </c>
      <c r="K258" s="125" t="s">
        <v>148</v>
      </c>
      <c r="L258" s="126">
        <v>39415</v>
      </c>
      <c r="M258" s="125">
        <v>42.9</v>
      </c>
      <c r="N258" s="125">
        <v>13.1</v>
      </c>
      <c r="O258" s="125">
        <v>215</v>
      </c>
      <c r="P258" s="125">
        <v>5000</v>
      </c>
      <c r="Q258" s="125" t="s">
        <v>155</v>
      </c>
      <c r="R258" s="125">
        <v>7.6852799999999997</v>
      </c>
      <c r="S258" s="125">
        <v>-25.39181</v>
      </c>
      <c r="T258" s="125"/>
      <c r="U258" s="125">
        <v>176</v>
      </c>
      <c r="V258" s="127">
        <v>1</v>
      </c>
      <c r="W258" s="127">
        <v>6.8385460139394724E+18</v>
      </c>
    </row>
    <row r="259" spans="3:23" ht="15" customHeight="1">
      <c r="C259" s="114" t="b">
        <v>0</v>
      </c>
      <c r="D259" s="115" t="s">
        <v>151</v>
      </c>
      <c r="E259" s="116">
        <v>26</v>
      </c>
      <c r="F259" s="116" t="s">
        <v>292</v>
      </c>
      <c r="G259" s="125" t="s">
        <v>145</v>
      </c>
      <c r="H259" s="125" t="s">
        <v>118</v>
      </c>
      <c r="I259" s="125" t="s">
        <v>146</v>
      </c>
      <c r="J259" s="125" t="s">
        <v>231</v>
      </c>
      <c r="K259" s="125" t="s">
        <v>148</v>
      </c>
      <c r="L259" s="126">
        <v>39415</v>
      </c>
      <c r="M259" s="125">
        <v>46.1</v>
      </c>
      <c r="N259" s="125">
        <v>15.1</v>
      </c>
      <c r="O259" s="125">
        <v>215</v>
      </c>
      <c r="P259" s="125">
        <v>5100</v>
      </c>
      <c r="Q259" s="125" t="s">
        <v>149</v>
      </c>
      <c r="R259" s="125">
        <v>7.8373299999999997</v>
      </c>
      <c r="S259" s="125">
        <v>-25.428260000000002</v>
      </c>
      <c r="T259" s="125"/>
      <c r="U259" s="125">
        <v>177</v>
      </c>
      <c r="V259" s="127">
        <v>1</v>
      </c>
      <c r="W259" s="127">
        <v>1.415502801671083E+19</v>
      </c>
    </row>
    <row r="260" spans="3:23" ht="15" customHeight="1">
      <c r="C260" s="114" t="b">
        <v>0</v>
      </c>
      <c r="D260" s="115" t="s">
        <v>151</v>
      </c>
      <c r="E260" s="116">
        <v>27</v>
      </c>
      <c r="F260" s="116" t="s">
        <v>292</v>
      </c>
      <c r="G260" s="125" t="s">
        <v>145</v>
      </c>
      <c r="H260" s="125" t="s">
        <v>118</v>
      </c>
      <c r="I260" s="125" t="s">
        <v>146</v>
      </c>
      <c r="J260" s="125" t="s">
        <v>234</v>
      </c>
      <c r="K260" s="125" t="s">
        <v>148</v>
      </c>
      <c r="L260" s="126">
        <v>39415</v>
      </c>
      <c r="M260" s="125">
        <v>44.5</v>
      </c>
      <c r="N260" s="125">
        <v>14.3</v>
      </c>
      <c r="O260" s="125">
        <v>216</v>
      </c>
      <c r="P260" s="125">
        <v>4100</v>
      </c>
      <c r="Q260" s="125"/>
      <c r="R260" s="125">
        <v>7.9662100000000002</v>
      </c>
      <c r="S260" s="125">
        <v>-25.693269999999998</v>
      </c>
      <c r="T260" s="125" t="s">
        <v>297</v>
      </c>
      <c r="U260" s="125">
        <v>178</v>
      </c>
      <c r="V260" s="127">
        <v>1</v>
      </c>
      <c r="W260" s="127">
        <v>5.4795074919461949E+18</v>
      </c>
    </row>
    <row r="261" spans="3:23" ht="15" customHeight="1">
      <c r="C261" s="114" t="b">
        <v>0</v>
      </c>
      <c r="D261" s="115" t="s">
        <v>151</v>
      </c>
      <c r="E261" s="116">
        <v>28</v>
      </c>
      <c r="F261" s="116" t="s">
        <v>292</v>
      </c>
      <c r="G261" s="125" t="s">
        <v>145</v>
      </c>
      <c r="H261" s="125" t="s">
        <v>118</v>
      </c>
      <c r="I261" s="125" t="s">
        <v>146</v>
      </c>
      <c r="J261" s="125" t="s">
        <v>235</v>
      </c>
      <c r="K261" s="125" t="s">
        <v>148</v>
      </c>
      <c r="L261" s="126">
        <v>39415</v>
      </c>
      <c r="M261" s="125">
        <v>47.8</v>
      </c>
      <c r="N261" s="125">
        <v>15</v>
      </c>
      <c r="O261" s="125">
        <v>215</v>
      </c>
      <c r="P261" s="125">
        <v>5650</v>
      </c>
      <c r="Q261" s="125" t="s">
        <v>149</v>
      </c>
      <c r="R261" s="125">
        <v>7.9235800000000003</v>
      </c>
      <c r="S261" s="125">
        <v>-25.483830000000001</v>
      </c>
      <c r="T261" s="125"/>
      <c r="U261" s="125">
        <v>179</v>
      </c>
      <c r="V261" s="127">
        <v>1</v>
      </c>
      <c r="W261" s="127">
        <v>6.9225839363124685E+18</v>
      </c>
    </row>
    <row r="262" spans="3:23" ht="15" customHeight="1">
      <c r="C262" s="114" t="b">
        <v>0</v>
      </c>
      <c r="D262" s="115" t="s">
        <v>151</v>
      </c>
      <c r="E262" s="116">
        <v>29</v>
      </c>
      <c r="F262" s="116" t="s">
        <v>292</v>
      </c>
      <c r="G262" s="125" t="s">
        <v>145</v>
      </c>
      <c r="H262" s="125" t="s">
        <v>118</v>
      </c>
      <c r="I262" s="125" t="s">
        <v>146</v>
      </c>
      <c r="J262" s="125" t="s">
        <v>242</v>
      </c>
      <c r="K262" s="125" t="s">
        <v>148</v>
      </c>
      <c r="L262" s="126">
        <v>39415</v>
      </c>
      <c r="M262" s="125">
        <v>48.2</v>
      </c>
      <c r="N262" s="125">
        <v>14.3</v>
      </c>
      <c r="O262" s="125">
        <v>210</v>
      </c>
      <c r="P262" s="125">
        <v>4600</v>
      </c>
      <c r="Q262" s="125" t="s">
        <v>155</v>
      </c>
      <c r="R262" s="125">
        <v>7.6886999999999999</v>
      </c>
      <c r="S262" s="125">
        <v>-25.508109999999999</v>
      </c>
      <c r="T262" s="125"/>
      <c r="U262" s="125">
        <v>180</v>
      </c>
      <c r="V262" s="127">
        <v>1</v>
      </c>
      <c r="W262" s="127">
        <v>9.5665901050884608E+18</v>
      </c>
    </row>
    <row r="263" spans="3:23" ht="15" customHeight="1">
      <c r="C263" s="114" t="b">
        <v>0</v>
      </c>
      <c r="D263" s="115" t="s">
        <v>151</v>
      </c>
      <c r="E263" s="116">
        <v>30</v>
      </c>
      <c r="F263" s="116" t="s">
        <v>292</v>
      </c>
      <c r="G263" s="125" t="s">
        <v>145</v>
      </c>
      <c r="H263" s="125" t="s">
        <v>118</v>
      </c>
      <c r="I263" s="125" t="s">
        <v>146</v>
      </c>
      <c r="J263" s="125" t="s">
        <v>243</v>
      </c>
      <c r="K263" s="125" t="s">
        <v>148</v>
      </c>
      <c r="L263" s="126">
        <v>39415</v>
      </c>
      <c r="M263" s="125">
        <v>50</v>
      </c>
      <c r="N263" s="125">
        <v>15.3</v>
      </c>
      <c r="O263" s="125">
        <v>220</v>
      </c>
      <c r="P263" s="125">
        <v>5550</v>
      </c>
      <c r="Q263" s="125" t="s">
        <v>149</v>
      </c>
      <c r="R263" s="125">
        <v>8.3051499999999994</v>
      </c>
      <c r="S263" s="125">
        <v>-25.190169999999998</v>
      </c>
      <c r="T263" s="125"/>
      <c r="U263" s="125">
        <v>181</v>
      </c>
      <c r="V263" s="127">
        <v>1</v>
      </c>
      <c r="W263" s="127">
        <v>1.8823493411901097E+18</v>
      </c>
    </row>
    <row r="264" spans="3:23" ht="15" customHeight="1">
      <c r="C264" s="114" t="b">
        <v>0</v>
      </c>
      <c r="D264" s="115" t="s">
        <v>151</v>
      </c>
      <c r="E264" s="116">
        <v>31</v>
      </c>
      <c r="F264" s="116" t="s">
        <v>292</v>
      </c>
      <c r="G264" s="125" t="s">
        <v>145</v>
      </c>
      <c r="H264" s="125" t="s">
        <v>118</v>
      </c>
      <c r="I264" s="125" t="s">
        <v>146</v>
      </c>
      <c r="J264" s="125" t="s">
        <v>240</v>
      </c>
      <c r="K264" s="125" t="s">
        <v>148</v>
      </c>
      <c r="L264" s="126">
        <v>39415</v>
      </c>
      <c r="M264" s="125">
        <v>47.3</v>
      </c>
      <c r="N264" s="125">
        <v>15.3</v>
      </c>
      <c r="O264" s="125">
        <v>222</v>
      </c>
      <c r="P264" s="125">
        <v>5250</v>
      </c>
      <c r="Q264" s="125" t="s">
        <v>149</v>
      </c>
      <c r="R264" s="125"/>
      <c r="S264" s="125"/>
      <c r="T264" s="125" t="s">
        <v>153</v>
      </c>
      <c r="U264" s="125">
        <v>182</v>
      </c>
      <c r="V264" s="127">
        <v>1</v>
      </c>
      <c r="W264" s="127">
        <v>6.5335612027386061E+18</v>
      </c>
    </row>
    <row r="265" spans="3:23" ht="15" customHeight="1">
      <c r="C265" s="114" t="b">
        <v>0</v>
      </c>
      <c r="D265" s="115" t="s">
        <v>151</v>
      </c>
      <c r="E265" s="116">
        <v>32</v>
      </c>
      <c r="F265" s="116" t="s">
        <v>292</v>
      </c>
      <c r="G265" s="125" t="s">
        <v>145</v>
      </c>
      <c r="H265" s="125" t="s">
        <v>118</v>
      </c>
      <c r="I265" s="125" t="s">
        <v>146</v>
      </c>
      <c r="J265" s="125" t="s">
        <v>241</v>
      </c>
      <c r="K265" s="125" t="s">
        <v>148</v>
      </c>
      <c r="L265" s="126">
        <v>39415</v>
      </c>
      <c r="M265" s="125">
        <v>42.8</v>
      </c>
      <c r="N265" s="125">
        <v>14.2</v>
      </c>
      <c r="O265" s="125">
        <v>209</v>
      </c>
      <c r="P265" s="125">
        <v>4700</v>
      </c>
      <c r="Q265" s="125" t="s">
        <v>155</v>
      </c>
      <c r="R265" s="125">
        <v>7.6345200000000002</v>
      </c>
      <c r="S265" s="125">
        <v>-25.463270000000001</v>
      </c>
      <c r="T265" s="125"/>
      <c r="U265" s="125">
        <v>183</v>
      </c>
      <c r="V265" s="127">
        <v>1</v>
      </c>
      <c r="W265" s="127">
        <v>3.1330768376370806E+18</v>
      </c>
    </row>
    <row r="266" spans="3:23" ht="15" customHeight="1">
      <c r="C266" s="114" t="b">
        <v>0</v>
      </c>
      <c r="D266" s="115" t="s">
        <v>151</v>
      </c>
      <c r="E266" s="116">
        <v>33</v>
      </c>
      <c r="F266" s="116" t="s">
        <v>292</v>
      </c>
      <c r="G266" s="125" t="s">
        <v>145</v>
      </c>
      <c r="H266" s="125" t="s">
        <v>118</v>
      </c>
      <c r="I266" s="125" t="s">
        <v>146</v>
      </c>
      <c r="J266" s="125" t="s">
        <v>298</v>
      </c>
      <c r="K266" s="125" t="s">
        <v>148</v>
      </c>
      <c r="L266" s="126">
        <v>39419</v>
      </c>
      <c r="M266" s="125">
        <v>45.1</v>
      </c>
      <c r="N266" s="125">
        <v>14.5</v>
      </c>
      <c r="O266" s="125">
        <v>207</v>
      </c>
      <c r="P266" s="125">
        <v>5050</v>
      </c>
      <c r="Q266" s="125" t="s">
        <v>155</v>
      </c>
      <c r="R266" s="125">
        <v>7.9740799999999998</v>
      </c>
      <c r="S266" s="125">
        <v>-25.537680000000002</v>
      </c>
      <c r="T266" s="125"/>
      <c r="U266" s="125">
        <v>184</v>
      </c>
      <c r="V266" s="127">
        <v>1</v>
      </c>
      <c r="W266" s="127">
        <v>1.4522262282586823E+19</v>
      </c>
    </row>
    <row r="267" spans="3:23" ht="15" customHeight="1">
      <c r="C267" s="114" t="b">
        <v>0</v>
      </c>
      <c r="D267" s="115" t="s">
        <v>151</v>
      </c>
      <c r="E267" s="116">
        <v>34</v>
      </c>
      <c r="F267" s="116" t="s">
        <v>292</v>
      </c>
      <c r="G267" s="125" t="s">
        <v>145</v>
      </c>
      <c r="H267" s="125" t="s">
        <v>118</v>
      </c>
      <c r="I267" s="125" t="s">
        <v>146</v>
      </c>
      <c r="J267" s="125" t="s">
        <v>299</v>
      </c>
      <c r="K267" s="125" t="s">
        <v>148</v>
      </c>
      <c r="L267" s="126">
        <v>39419</v>
      </c>
      <c r="M267" s="125">
        <v>59.6</v>
      </c>
      <c r="N267" s="125">
        <v>17</v>
      </c>
      <c r="O267" s="125">
        <v>230</v>
      </c>
      <c r="P267" s="125">
        <v>6050</v>
      </c>
      <c r="Q267" s="125" t="s">
        <v>149</v>
      </c>
      <c r="R267" s="125">
        <v>7.7684300000000004</v>
      </c>
      <c r="S267" s="125">
        <v>-25.682099999999998</v>
      </c>
      <c r="T267" s="125"/>
      <c r="U267" s="125">
        <v>185</v>
      </c>
      <c r="V267" s="127">
        <v>1</v>
      </c>
      <c r="W267" s="127">
        <v>4.9102514418832548E+18</v>
      </c>
    </row>
    <row r="268" spans="3:23" ht="15" customHeight="1">
      <c r="C268" s="114" t="b">
        <v>0</v>
      </c>
      <c r="D268" s="115" t="s">
        <v>209</v>
      </c>
      <c r="E268" s="116">
        <v>35</v>
      </c>
      <c r="F268" s="116" t="s">
        <v>292</v>
      </c>
      <c r="G268" s="125" t="s">
        <v>145</v>
      </c>
      <c r="H268" s="125" t="s">
        <v>118</v>
      </c>
      <c r="I268" s="125" t="s">
        <v>146</v>
      </c>
      <c r="J268" s="125" t="s">
        <v>156</v>
      </c>
      <c r="K268" s="125" t="s">
        <v>148</v>
      </c>
      <c r="L268" s="126">
        <v>39765</v>
      </c>
      <c r="M268" s="125">
        <v>49.1</v>
      </c>
      <c r="N268" s="125">
        <v>14.8</v>
      </c>
      <c r="O268" s="125">
        <v>220</v>
      </c>
      <c r="P268" s="125">
        <v>5150</v>
      </c>
      <c r="Q268" s="125" t="s">
        <v>155</v>
      </c>
      <c r="R268" s="125">
        <v>7.8974399999999996</v>
      </c>
      <c r="S268" s="125">
        <v>-26.634049999999998</v>
      </c>
      <c r="T268" s="125"/>
      <c r="U268" s="125">
        <v>186</v>
      </c>
      <c r="V268" s="127">
        <v>1</v>
      </c>
      <c r="W268" s="127">
        <v>1.5345301631329753E+19</v>
      </c>
    </row>
    <row r="269" spans="3:23" ht="15" customHeight="1">
      <c r="C269" s="114" t="b">
        <v>0</v>
      </c>
      <c r="D269" s="115" t="s">
        <v>209</v>
      </c>
      <c r="E269" s="116">
        <v>36</v>
      </c>
      <c r="F269" s="116" t="s">
        <v>292</v>
      </c>
      <c r="G269" s="125" t="s">
        <v>145</v>
      </c>
      <c r="H269" s="125" t="s">
        <v>118</v>
      </c>
      <c r="I269" s="125" t="s">
        <v>146</v>
      </c>
      <c r="J269" s="125" t="s">
        <v>157</v>
      </c>
      <c r="K269" s="125" t="s">
        <v>148</v>
      </c>
      <c r="L269" s="126">
        <v>39765</v>
      </c>
      <c r="M269" s="125">
        <v>48.4</v>
      </c>
      <c r="N269" s="125">
        <v>16.3</v>
      </c>
      <c r="O269" s="125">
        <v>220</v>
      </c>
      <c r="P269" s="125">
        <v>5400</v>
      </c>
      <c r="Q269" s="125" t="s">
        <v>149</v>
      </c>
      <c r="R269" s="125">
        <v>8.0365900000000003</v>
      </c>
      <c r="S269" s="125">
        <v>-26.861270000000001</v>
      </c>
      <c r="T269" s="125"/>
      <c r="U269" s="125">
        <v>187</v>
      </c>
      <c r="V269" s="127">
        <v>1</v>
      </c>
      <c r="W269" s="127">
        <v>2.6472674443634821E+18</v>
      </c>
    </row>
    <row r="270" spans="3:23" ht="15" customHeight="1">
      <c r="C270" s="114" t="b">
        <v>0</v>
      </c>
      <c r="D270" s="115" t="s">
        <v>209</v>
      </c>
      <c r="E270" s="116">
        <v>37</v>
      </c>
      <c r="F270" s="116" t="s">
        <v>292</v>
      </c>
      <c r="G270" s="125" t="s">
        <v>145</v>
      </c>
      <c r="H270" s="125" t="s">
        <v>118</v>
      </c>
      <c r="I270" s="125" t="s">
        <v>146</v>
      </c>
      <c r="J270" s="125" t="s">
        <v>161</v>
      </c>
      <c r="K270" s="125" t="s">
        <v>148</v>
      </c>
      <c r="L270" s="126">
        <v>39754</v>
      </c>
      <c r="M270" s="125">
        <v>42.6</v>
      </c>
      <c r="N270" s="125">
        <v>13.7</v>
      </c>
      <c r="O270" s="125">
        <v>213</v>
      </c>
      <c r="P270" s="125">
        <v>4950</v>
      </c>
      <c r="Q270" s="125" t="s">
        <v>155</v>
      </c>
      <c r="R270" s="125">
        <v>7.9693500000000004</v>
      </c>
      <c r="S270" s="125">
        <v>-26.709679999999999</v>
      </c>
      <c r="T270" s="125"/>
      <c r="U270" s="125">
        <v>188</v>
      </c>
      <c r="V270" s="127">
        <v>1</v>
      </c>
      <c r="W270" s="127">
        <v>2.7730018612090061E+18</v>
      </c>
    </row>
    <row r="271" spans="3:23" ht="15" customHeight="1">
      <c r="C271" s="114" t="b">
        <v>0</v>
      </c>
      <c r="D271" s="115" t="s">
        <v>209</v>
      </c>
      <c r="E271" s="116">
        <v>38</v>
      </c>
      <c r="F271" s="116" t="s">
        <v>292</v>
      </c>
      <c r="G271" s="125" t="s">
        <v>145</v>
      </c>
      <c r="H271" s="125" t="s">
        <v>118</v>
      </c>
      <c r="I271" s="125" t="s">
        <v>146</v>
      </c>
      <c r="J271" s="125" t="s">
        <v>163</v>
      </c>
      <c r="K271" s="125" t="s">
        <v>148</v>
      </c>
      <c r="L271" s="126">
        <v>39754</v>
      </c>
      <c r="M271" s="125">
        <v>44.4</v>
      </c>
      <c r="N271" s="125">
        <v>17.3</v>
      </c>
      <c r="O271" s="125">
        <v>219</v>
      </c>
      <c r="P271" s="125">
        <v>5250</v>
      </c>
      <c r="Q271" s="125" t="s">
        <v>149</v>
      </c>
      <c r="R271" s="125">
        <v>8.1374600000000008</v>
      </c>
      <c r="S271" s="125">
        <v>-26.790929999999999</v>
      </c>
      <c r="T271" s="125"/>
      <c r="U271" s="125">
        <v>189</v>
      </c>
      <c r="V271" s="127">
        <v>1</v>
      </c>
      <c r="W271" s="127">
        <v>9.8278098019785789E+18</v>
      </c>
    </row>
    <row r="272" spans="3:23" ht="15" customHeight="1">
      <c r="C272" s="114" t="b">
        <v>0</v>
      </c>
      <c r="D272" s="115" t="s">
        <v>209</v>
      </c>
      <c r="E272" s="116">
        <v>39</v>
      </c>
      <c r="F272" s="116" t="s">
        <v>292</v>
      </c>
      <c r="G272" s="125" t="s">
        <v>145</v>
      </c>
      <c r="H272" s="125" t="s">
        <v>118</v>
      </c>
      <c r="I272" s="125" t="s">
        <v>146</v>
      </c>
      <c r="J272" s="125" t="s">
        <v>164</v>
      </c>
      <c r="K272" s="125" t="s">
        <v>148</v>
      </c>
      <c r="L272" s="126">
        <v>39761</v>
      </c>
      <c r="M272" s="125">
        <v>44</v>
      </c>
      <c r="N272" s="125">
        <v>13.6</v>
      </c>
      <c r="O272" s="125">
        <v>208</v>
      </c>
      <c r="P272" s="125">
        <v>4350</v>
      </c>
      <c r="Q272" s="125" t="s">
        <v>155</v>
      </c>
      <c r="R272" s="125">
        <v>8.0197900000000004</v>
      </c>
      <c r="S272" s="125">
        <v>-26.683109999999999</v>
      </c>
      <c r="T272" s="125"/>
      <c r="U272" s="125">
        <v>190</v>
      </c>
      <c r="V272" s="127">
        <v>1</v>
      </c>
      <c r="W272" s="127">
        <v>1.4771637236866003E+19</v>
      </c>
    </row>
    <row r="273" spans="3:23" ht="15" customHeight="1">
      <c r="C273" s="114" t="b">
        <v>0</v>
      </c>
      <c r="D273" s="115" t="s">
        <v>209</v>
      </c>
      <c r="E273" s="116">
        <v>40</v>
      </c>
      <c r="F273" s="116" t="s">
        <v>292</v>
      </c>
      <c r="G273" s="125" t="s">
        <v>145</v>
      </c>
      <c r="H273" s="125" t="s">
        <v>118</v>
      </c>
      <c r="I273" s="125" t="s">
        <v>146</v>
      </c>
      <c r="J273" s="125" t="s">
        <v>166</v>
      </c>
      <c r="K273" s="125" t="s">
        <v>148</v>
      </c>
      <c r="L273" s="126">
        <v>39761</v>
      </c>
      <c r="M273" s="125">
        <v>48.7</v>
      </c>
      <c r="N273" s="125">
        <v>15.7</v>
      </c>
      <c r="O273" s="125">
        <v>208</v>
      </c>
      <c r="P273" s="125">
        <v>5350</v>
      </c>
      <c r="Q273" s="125" t="s">
        <v>149</v>
      </c>
      <c r="R273" s="125">
        <v>8.1477599999999999</v>
      </c>
      <c r="S273" s="125">
        <v>-26.84506</v>
      </c>
      <c r="T273" s="125"/>
      <c r="U273" s="125">
        <v>191</v>
      </c>
      <c r="V273" s="127">
        <v>1</v>
      </c>
      <c r="W273" s="127">
        <v>7.1294624092379034E+18</v>
      </c>
    </row>
    <row r="274" spans="3:23" ht="15" customHeight="1">
      <c r="C274" s="114" t="b">
        <v>0</v>
      </c>
      <c r="D274" s="115" t="s">
        <v>209</v>
      </c>
      <c r="E274" s="116">
        <v>41</v>
      </c>
      <c r="F274" s="116" t="s">
        <v>292</v>
      </c>
      <c r="G274" s="125" t="s">
        <v>145</v>
      </c>
      <c r="H274" s="125" t="s">
        <v>118</v>
      </c>
      <c r="I274" s="125" t="s">
        <v>146</v>
      </c>
      <c r="J274" s="125" t="s">
        <v>168</v>
      </c>
      <c r="K274" s="125" t="s">
        <v>162</v>
      </c>
      <c r="L274" s="126">
        <v>39756</v>
      </c>
      <c r="M274" s="125">
        <v>42.7</v>
      </c>
      <c r="N274" s="125">
        <v>13.7</v>
      </c>
      <c r="O274" s="125">
        <v>208</v>
      </c>
      <c r="P274" s="125">
        <v>3950</v>
      </c>
      <c r="Q274" s="125" t="s">
        <v>155</v>
      </c>
      <c r="R274" s="125">
        <v>8.1456700000000009</v>
      </c>
      <c r="S274" s="125">
        <v>-26.594670000000001</v>
      </c>
      <c r="T274" s="125" t="s">
        <v>150</v>
      </c>
      <c r="U274" s="125">
        <v>192</v>
      </c>
      <c r="V274" s="127">
        <v>0</v>
      </c>
      <c r="W274" s="127">
        <v>3.8442973861563095E+18</v>
      </c>
    </row>
    <row r="275" spans="3:23" ht="15" customHeight="1">
      <c r="C275" s="114" t="b">
        <v>0</v>
      </c>
      <c r="D275" s="115" t="s">
        <v>209</v>
      </c>
      <c r="E275" s="116">
        <v>42</v>
      </c>
      <c r="F275" s="116" t="s">
        <v>292</v>
      </c>
      <c r="G275" s="125" t="s">
        <v>145</v>
      </c>
      <c r="H275" s="125" t="s">
        <v>118</v>
      </c>
      <c r="I275" s="125" t="s">
        <v>146</v>
      </c>
      <c r="J275" s="125" t="s">
        <v>169</v>
      </c>
      <c r="K275" s="125" t="s">
        <v>162</v>
      </c>
      <c r="L275" s="126">
        <v>39756</v>
      </c>
      <c r="M275" s="125">
        <v>49.6</v>
      </c>
      <c r="N275" s="125">
        <v>16</v>
      </c>
      <c r="O275" s="125">
        <v>225</v>
      </c>
      <c r="P275" s="125">
        <v>5700</v>
      </c>
      <c r="Q275" s="125" t="s">
        <v>149</v>
      </c>
      <c r="R275" s="125">
        <v>8.3832400000000007</v>
      </c>
      <c r="S275" s="125">
        <v>-26.84272</v>
      </c>
      <c r="T275" s="125" t="s">
        <v>150</v>
      </c>
      <c r="U275" s="125">
        <v>193</v>
      </c>
      <c r="V275" s="127">
        <v>0</v>
      </c>
      <c r="W275" s="127">
        <v>1.0453550442579278E+19</v>
      </c>
    </row>
    <row r="276" spans="3:23" ht="15" customHeight="1">
      <c r="C276" s="114" t="b">
        <v>0</v>
      </c>
      <c r="D276" s="115" t="s">
        <v>209</v>
      </c>
      <c r="E276" s="116">
        <v>43</v>
      </c>
      <c r="F276" s="116" t="s">
        <v>292</v>
      </c>
      <c r="G276" s="125" t="s">
        <v>145</v>
      </c>
      <c r="H276" s="125" t="s">
        <v>118</v>
      </c>
      <c r="I276" s="125" t="s">
        <v>146</v>
      </c>
      <c r="J276" s="125" t="s">
        <v>170</v>
      </c>
      <c r="K276" s="125" t="s">
        <v>148</v>
      </c>
      <c r="L276" s="126">
        <v>39756</v>
      </c>
      <c r="M276" s="125">
        <v>45.3</v>
      </c>
      <c r="N276" s="125">
        <v>13.7</v>
      </c>
      <c r="O276" s="125">
        <v>210</v>
      </c>
      <c r="P276" s="125">
        <v>4300</v>
      </c>
      <c r="Q276" s="125" t="s">
        <v>155</v>
      </c>
      <c r="R276" s="125">
        <v>8.3761500000000009</v>
      </c>
      <c r="S276" s="125">
        <v>-26.727910000000001</v>
      </c>
      <c r="T276" s="125"/>
      <c r="U276" s="125">
        <v>194</v>
      </c>
      <c r="V276" s="127">
        <v>1</v>
      </c>
      <c r="W276" s="127">
        <v>8.1450194466666465E+18</v>
      </c>
    </row>
    <row r="277" spans="3:23" ht="15" customHeight="1">
      <c r="C277" s="114" t="b">
        <v>0</v>
      </c>
      <c r="D277" s="115" t="s">
        <v>209</v>
      </c>
      <c r="E277" s="116">
        <v>44</v>
      </c>
      <c r="F277" s="116" t="s">
        <v>292</v>
      </c>
      <c r="G277" s="125" t="s">
        <v>145</v>
      </c>
      <c r="H277" s="125" t="s">
        <v>118</v>
      </c>
      <c r="I277" s="125" t="s">
        <v>146</v>
      </c>
      <c r="J277" s="125" t="s">
        <v>171</v>
      </c>
      <c r="K277" s="125" t="s">
        <v>148</v>
      </c>
      <c r="L277" s="126">
        <v>39756</v>
      </c>
      <c r="M277" s="125">
        <v>49.6</v>
      </c>
      <c r="N277" s="125">
        <v>15</v>
      </c>
      <c r="O277" s="125">
        <v>216</v>
      </c>
      <c r="P277" s="125">
        <v>4750</v>
      </c>
      <c r="Q277" s="125" t="s">
        <v>149</v>
      </c>
      <c r="R277" s="125">
        <v>8.2654800000000002</v>
      </c>
      <c r="S277" s="125">
        <v>-26.7699</v>
      </c>
      <c r="T277" s="125"/>
      <c r="U277" s="125">
        <v>195</v>
      </c>
      <c r="V277" s="127">
        <v>1</v>
      </c>
      <c r="W277" s="127">
        <v>2.730350238553337E+17</v>
      </c>
    </row>
    <row r="278" spans="3:23" ht="15" customHeight="1">
      <c r="C278" s="114" t="b">
        <v>0</v>
      </c>
      <c r="D278" s="115" t="s">
        <v>209</v>
      </c>
      <c r="E278" s="116">
        <v>45</v>
      </c>
      <c r="F278" s="116" t="s">
        <v>292</v>
      </c>
      <c r="G278" s="125" t="s">
        <v>145</v>
      </c>
      <c r="H278" s="125" t="s">
        <v>118</v>
      </c>
      <c r="I278" s="125" t="s">
        <v>146</v>
      </c>
      <c r="J278" s="125" t="s">
        <v>172</v>
      </c>
      <c r="K278" s="125" t="s">
        <v>148</v>
      </c>
      <c r="L278" s="126">
        <v>39755</v>
      </c>
      <c r="M278" s="125">
        <v>50.5</v>
      </c>
      <c r="N278" s="125">
        <v>15.9</v>
      </c>
      <c r="O278" s="125">
        <v>222</v>
      </c>
      <c r="P278" s="125">
        <v>5550</v>
      </c>
      <c r="Q278" s="125" t="s">
        <v>149</v>
      </c>
      <c r="R278" s="125">
        <v>8.4689399999999999</v>
      </c>
      <c r="S278" s="125">
        <v>-26.60436</v>
      </c>
      <c r="T278" s="125"/>
      <c r="U278" s="125">
        <v>196</v>
      </c>
      <c r="V278" s="127">
        <v>1</v>
      </c>
      <c r="W278" s="127">
        <v>5.0336384800436439E+18</v>
      </c>
    </row>
    <row r="279" spans="3:23" ht="15" customHeight="1">
      <c r="C279" s="114" t="b">
        <v>0</v>
      </c>
      <c r="D279" s="115" t="s">
        <v>209</v>
      </c>
      <c r="E279" s="116">
        <v>46</v>
      </c>
      <c r="F279" s="116" t="s">
        <v>292</v>
      </c>
      <c r="G279" s="125" t="s">
        <v>145</v>
      </c>
      <c r="H279" s="125" t="s">
        <v>118</v>
      </c>
      <c r="I279" s="125" t="s">
        <v>146</v>
      </c>
      <c r="J279" s="125" t="s">
        <v>173</v>
      </c>
      <c r="K279" s="125" t="s">
        <v>148</v>
      </c>
      <c r="L279" s="126">
        <v>39755</v>
      </c>
      <c r="M279" s="125">
        <v>43.6</v>
      </c>
      <c r="N279" s="125">
        <v>13.9</v>
      </c>
      <c r="O279" s="125">
        <v>217</v>
      </c>
      <c r="P279" s="125">
        <v>4900</v>
      </c>
      <c r="Q279" s="125" t="s">
        <v>155</v>
      </c>
      <c r="R279" s="125">
        <v>8.2714099999999995</v>
      </c>
      <c r="S279" s="125">
        <v>-26.776499999999999</v>
      </c>
      <c r="T279" s="125"/>
      <c r="U279" s="125">
        <v>197</v>
      </c>
      <c r="V279" s="127">
        <v>1</v>
      </c>
      <c r="W279" s="127">
        <v>1.6880031523179452E+19</v>
      </c>
    </row>
    <row r="280" spans="3:23" ht="15" customHeight="1">
      <c r="C280" s="114" t="b">
        <v>0</v>
      </c>
      <c r="D280" s="115" t="s">
        <v>209</v>
      </c>
      <c r="E280" s="116">
        <v>47</v>
      </c>
      <c r="F280" s="116" t="s">
        <v>292</v>
      </c>
      <c r="G280" s="125" t="s">
        <v>145</v>
      </c>
      <c r="H280" s="125" t="s">
        <v>118</v>
      </c>
      <c r="I280" s="125" t="s">
        <v>146</v>
      </c>
      <c r="J280" s="125" t="s">
        <v>178</v>
      </c>
      <c r="K280" s="125" t="s">
        <v>162</v>
      </c>
      <c r="L280" s="126">
        <v>39761</v>
      </c>
      <c r="M280" s="125">
        <v>45.5</v>
      </c>
      <c r="N280" s="125">
        <v>13.9</v>
      </c>
      <c r="O280" s="125">
        <v>210</v>
      </c>
      <c r="P280" s="125">
        <v>4200</v>
      </c>
      <c r="Q280" s="125" t="s">
        <v>155</v>
      </c>
      <c r="R280" s="125">
        <v>8.4782899999999994</v>
      </c>
      <c r="S280" s="125">
        <v>-26.61788</v>
      </c>
      <c r="T280" s="125" t="s">
        <v>150</v>
      </c>
      <c r="U280" s="125">
        <v>198</v>
      </c>
      <c r="V280" s="127">
        <v>0</v>
      </c>
      <c r="W280" s="127">
        <v>2.3171508538862546E+18</v>
      </c>
    </row>
    <row r="281" spans="3:23" ht="15" customHeight="1">
      <c r="C281" s="114" t="b">
        <v>0</v>
      </c>
      <c r="D281" s="115" t="s">
        <v>209</v>
      </c>
      <c r="E281" s="116">
        <v>48</v>
      </c>
      <c r="F281" s="116" t="s">
        <v>292</v>
      </c>
      <c r="G281" s="125" t="s">
        <v>145</v>
      </c>
      <c r="H281" s="125" t="s">
        <v>118</v>
      </c>
      <c r="I281" s="125" t="s">
        <v>146</v>
      </c>
      <c r="J281" s="125" t="s">
        <v>179</v>
      </c>
      <c r="K281" s="125" t="s">
        <v>162</v>
      </c>
      <c r="L281" s="126">
        <v>39761</v>
      </c>
      <c r="M281" s="125">
        <v>50.5</v>
      </c>
      <c r="N281" s="125">
        <v>15.9</v>
      </c>
      <c r="O281" s="125">
        <v>225</v>
      </c>
      <c r="P281" s="125">
        <v>5400</v>
      </c>
      <c r="Q281" s="125" t="s">
        <v>149</v>
      </c>
      <c r="R281" s="125">
        <v>8.6580300000000001</v>
      </c>
      <c r="S281" s="125">
        <v>-26.575849999999999</v>
      </c>
      <c r="T281" s="125" t="s">
        <v>150</v>
      </c>
      <c r="U281" s="125">
        <v>199</v>
      </c>
      <c r="V281" s="127">
        <v>0</v>
      </c>
      <c r="W281" s="127">
        <v>7.0701924623443466E+18</v>
      </c>
    </row>
    <row r="282" spans="3:23" ht="15" customHeight="1">
      <c r="C282" s="114" t="b">
        <v>0</v>
      </c>
      <c r="D282" s="115" t="s">
        <v>209</v>
      </c>
      <c r="E282" s="116">
        <v>49</v>
      </c>
      <c r="F282" s="116" t="s">
        <v>292</v>
      </c>
      <c r="G282" s="125" t="s">
        <v>145</v>
      </c>
      <c r="H282" s="125" t="s">
        <v>118</v>
      </c>
      <c r="I282" s="125" t="s">
        <v>146</v>
      </c>
      <c r="J282" s="125" t="s">
        <v>180</v>
      </c>
      <c r="K282" s="125" t="s">
        <v>148</v>
      </c>
      <c r="L282" s="126">
        <v>39754</v>
      </c>
      <c r="M282" s="125">
        <v>44.9</v>
      </c>
      <c r="N282" s="125">
        <v>13.3</v>
      </c>
      <c r="O282" s="125">
        <v>213</v>
      </c>
      <c r="P282" s="125">
        <v>5100</v>
      </c>
      <c r="Q282" s="125" t="s">
        <v>155</v>
      </c>
      <c r="R282" s="125">
        <v>8.45167</v>
      </c>
      <c r="S282" s="125">
        <v>-26.896439999999998</v>
      </c>
      <c r="T282" s="125"/>
      <c r="U282" s="125">
        <v>200</v>
      </c>
      <c r="V282" s="127">
        <v>1</v>
      </c>
      <c r="W282" s="127">
        <v>1.7459091063163025E+19</v>
      </c>
    </row>
    <row r="283" spans="3:23" ht="15" customHeight="1">
      <c r="C283" s="114" t="b">
        <v>0</v>
      </c>
      <c r="D283" s="115" t="s">
        <v>209</v>
      </c>
      <c r="E283" s="116">
        <v>50</v>
      </c>
      <c r="F283" s="116" t="s">
        <v>292</v>
      </c>
      <c r="G283" s="125" t="s">
        <v>145</v>
      </c>
      <c r="H283" s="125" t="s">
        <v>118</v>
      </c>
      <c r="I283" s="125" t="s">
        <v>146</v>
      </c>
      <c r="J283" s="125" t="s">
        <v>181</v>
      </c>
      <c r="K283" s="125" t="s">
        <v>148</v>
      </c>
      <c r="L283" s="126">
        <v>39754</v>
      </c>
      <c r="M283" s="125">
        <v>45.2</v>
      </c>
      <c r="N283" s="125">
        <v>15.8</v>
      </c>
      <c r="O283" s="125">
        <v>215</v>
      </c>
      <c r="P283" s="125">
        <v>5300</v>
      </c>
      <c r="Q283" s="125" t="s">
        <v>149</v>
      </c>
      <c r="R283" s="125">
        <v>8.5586800000000007</v>
      </c>
      <c r="S283" s="125">
        <v>-26.677990000000001</v>
      </c>
      <c r="T283" s="125"/>
      <c r="U283" s="125">
        <v>201</v>
      </c>
      <c r="V283" s="127">
        <v>1</v>
      </c>
      <c r="W283" s="127">
        <v>1.6284095891456119E+19</v>
      </c>
    </row>
    <row r="284" spans="3:23" ht="15" customHeight="1">
      <c r="C284" s="114" t="b">
        <v>0</v>
      </c>
      <c r="D284" s="115" t="s">
        <v>209</v>
      </c>
      <c r="E284" s="116">
        <v>51</v>
      </c>
      <c r="F284" s="116" t="s">
        <v>292</v>
      </c>
      <c r="G284" s="125" t="s">
        <v>145</v>
      </c>
      <c r="H284" s="125" t="s">
        <v>118</v>
      </c>
      <c r="I284" s="125" t="s">
        <v>146</v>
      </c>
      <c r="J284" s="125" t="s">
        <v>147</v>
      </c>
      <c r="K284" s="125" t="s">
        <v>148</v>
      </c>
      <c r="L284" s="126">
        <v>39756</v>
      </c>
      <c r="M284" s="125">
        <v>46.6</v>
      </c>
      <c r="N284" s="125">
        <v>14.2</v>
      </c>
      <c r="O284" s="125">
        <v>210</v>
      </c>
      <c r="P284" s="125">
        <v>4850</v>
      </c>
      <c r="Q284" s="125" t="s">
        <v>155</v>
      </c>
      <c r="R284" s="125">
        <v>8.3828899999999997</v>
      </c>
      <c r="S284" s="125">
        <v>-26.863520000000001</v>
      </c>
      <c r="T284" s="125"/>
      <c r="U284" s="125">
        <v>202</v>
      </c>
      <c r="V284" s="127">
        <v>1</v>
      </c>
      <c r="W284" s="127">
        <v>8.2793972560996792E+18</v>
      </c>
    </row>
    <row r="285" spans="3:23" ht="15" customHeight="1">
      <c r="C285" s="114" t="b">
        <v>0</v>
      </c>
      <c r="D285" s="115" t="s">
        <v>209</v>
      </c>
      <c r="E285" s="116">
        <v>52</v>
      </c>
      <c r="F285" s="116" t="s">
        <v>292</v>
      </c>
      <c r="G285" s="125" t="s">
        <v>145</v>
      </c>
      <c r="H285" s="125" t="s">
        <v>118</v>
      </c>
      <c r="I285" s="125" t="s">
        <v>146</v>
      </c>
      <c r="J285" s="125" t="s">
        <v>182</v>
      </c>
      <c r="K285" s="125" t="s">
        <v>148</v>
      </c>
      <c r="L285" s="126">
        <v>39756</v>
      </c>
      <c r="M285" s="125">
        <v>48.5</v>
      </c>
      <c r="N285" s="125">
        <v>14.1</v>
      </c>
      <c r="O285" s="125">
        <v>220</v>
      </c>
      <c r="P285" s="125">
        <v>5300</v>
      </c>
      <c r="Q285" s="125" t="s">
        <v>149</v>
      </c>
      <c r="R285" s="125">
        <v>8.3986699999999992</v>
      </c>
      <c r="S285" s="125">
        <v>-26.793579999999999</v>
      </c>
      <c r="T285" s="125"/>
      <c r="U285" s="125">
        <v>203</v>
      </c>
      <c r="V285" s="127">
        <v>1</v>
      </c>
      <c r="W285" s="127">
        <v>4.9433297169414118E+17</v>
      </c>
    </row>
    <row r="286" spans="3:23" ht="15" customHeight="1">
      <c r="C286" s="114" t="b">
        <v>0</v>
      </c>
      <c r="D286" s="115" t="s">
        <v>209</v>
      </c>
      <c r="E286" s="116">
        <v>53</v>
      </c>
      <c r="F286" s="116" t="s">
        <v>292</v>
      </c>
      <c r="G286" s="125" t="s">
        <v>145</v>
      </c>
      <c r="H286" s="125" t="s">
        <v>118</v>
      </c>
      <c r="I286" s="125" t="s">
        <v>146</v>
      </c>
      <c r="J286" s="125" t="s">
        <v>300</v>
      </c>
      <c r="K286" s="125" t="s">
        <v>148</v>
      </c>
      <c r="L286" s="126">
        <v>39756</v>
      </c>
      <c r="M286" s="125">
        <v>45.1</v>
      </c>
      <c r="N286" s="125">
        <v>14.4</v>
      </c>
      <c r="O286" s="125">
        <v>210</v>
      </c>
      <c r="P286" s="125">
        <v>4400</v>
      </c>
      <c r="Q286" s="125" t="s">
        <v>155</v>
      </c>
      <c r="R286" s="125">
        <v>8.5195100000000004</v>
      </c>
      <c r="S286" s="125">
        <v>-27.018540000000002</v>
      </c>
      <c r="T286" s="125"/>
      <c r="U286" s="125">
        <v>204</v>
      </c>
      <c r="V286" s="127">
        <v>1</v>
      </c>
      <c r="W286" s="127">
        <v>5.7363091875286006E+18</v>
      </c>
    </row>
    <row r="287" spans="3:23" ht="15" customHeight="1">
      <c r="C287" s="114" t="b">
        <v>0</v>
      </c>
      <c r="D287" s="115" t="s">
        <v>209</v>
      </c>
      <c r="E287" s="116">
        <v>54</v>
      </c>
      <c r="F287" s="116" t="s">
        <v>292</v>
      </c>
      <c r="G287" s="125" t="s">
        <v>145</v>
      </c>
      <c r="H287" s="125" t="s">
        <v>118</v>
      </c>
      <c r="I287" s="125" t="s">
        <v>146</v>
      </c>
      <c r="J287" s="125" t="s">
        <v>301</v>
      </c>
      <c r="K287" s="125" t="s">
        <v>148</v>
      </c>
      <c r="L287" s="126">
        <v>39756</v>
      </c>
      <c r="M287" s="125">
        <v>50.1</v>
      </c>
      <c r="N287" s="125">
        <v>15</v>
      </c>
      <c r="O287" s="125">
        <v>225</v>
      </c>
      <c r="P287" s="125">
        <v>5000</v>
      </c>
      <c r="Q287" s="125" t="s">
        <v>149</v>
      </c>
      <c r="R287" s="125">
        <v>8.5015300000000007</v>
      </c>
      <c r="S287" s="125">
        <v>-26.614139999999999</v>
      </c>
      <c r="T287" s="125"/>
      <c r="U287" s="125">
        <v>205</v>
      </c>
      <c r="V287" s="127">
        <v>1</v>
      </c>
      <c r="W287" s="127">
        <v>1.6406186159562748E+19</v>
      </c>
    </row>
    <row r="288" spans="3:23" ht="15" customHeight="1">
      <c r="C288" s="114" t="b">
        <v>0</v>
      </c>
      <c r="D288" s="115" t="s">
        <v>209</v>
      </c>
      <c r="E288" s="116">
        <v>55</v>
      </c>
      <c r="F288" s="116" t="s">
        <v>292</v>
      </c>
      <c r="G288" s="125" t="s">
        <v>145</v>
      </c>
      <c r="H288" s="125" t="s">
        <v>118</v>
      </c>
      <c r="I288" s="125" t="s">
        <v>146</v>
      </c>
      <c r="J288" s="125" t="s">
        <v>302</v>
      </c>
      <c r="K288" s="125" t="s">
        <v>148</v>
      </c>
      <c r="L288" s="126">
        <v>39756</v>
      </c>
      <c r="M288" s="125">
        <v>46.5</v>
      </c>
      <c r="N288" s="125">
        <v>14.4</v>
      </c>
      <c r="O288" s="125">
        <v>217</v>
      </c>
      <c r="P288" s="125">
        <v>4900</v>
      </c>
      <c r="Q288" s="125" t="s">
        <v>155</v>
      </c>
      <c r="R288" s="125">
        <v>8.4878900000000002</v>
      </c>
      <c r="S288" s="125">
        <v>-26.83006</v>
      </c>
      <c r="T288" s="125"/>
      <c r="U288" s="125">
        <v>206</v>
      </c>
      <c r="V288" s="127">
        <v>1</v>
      </c>
      <c r="W288" s="127">
        <v>9.3620782936899871E+18</v>
      </c>
    </row>
    <row r="289" spans="3:23" ht="15" customHeight="1">
      <c r="C289" s="114" t="b">
        <v>0</v>
      </c>
      <c r="D289" s="115" t="s">
        <v>209</v>
      </c>
      <c r="E289" s="116">
        <v>56</v>
      </c>
      <c r="F289" s="116" t="s">
        <v>292</v>
      </c>
      <c r="G289" s="125" t="s">
        <v>145</v>
      </c>
      <c r="H289" s="125" t="s">
        <v>118</v>
      </c>
      <c r="I289" s="125" t="s">
        <v>146</v>
      </c>
      <c r="J289" s="125" t="s">
        <v>303</v>
      </c>
      <c r="K289" s="125" t="s">
        <v>148</v>
      </c>
      <c r="L289" s="126">
        <v>39756</v>
      </c>
      <c r="M289" s="125">
        <v>45</v>
      </c>
      <c r="N289" s="125">
        <v>15.4</v>
      </c>
      <c r="O289" s="125">
        <v>220</v>
      </c>
      <c r="P289" s="125">
        <v>5050</v>
      </c>
      <c r="Q289" s="125" t="s">
        <v>149</v>
      </c>
      <c r="R289" s="125">
        <v>8.6348800000000008</v>
      </c>
      <c r="S289" s="125">
        <v>-26.756209999999999</v>
      </c>
      <c r="T289" s="125"/>
      <c r="U289" s="125">
        <v>207</v>
      </c>
      <c r="V289" s="127">
        <v>1</v>
      </c>
      <c r="W289" s="127">
        <v>9.7151150511238963E+18</v>
      </c>
    </row>
    <row r="290" spans="3:23" ht="15" customHeight="1">
      <c r="C290" s="114" t="b">
        <v>0</v>
      </c>
      <c r="D290" s="115" t="s">
        <v>209</v>
      </c>
      <c r="E290" s="116">
        <v>57</v>
      </c>
      <c r="F290" s="116" t="s">
        <v>292</v>
      </c>
      <c r="G290" s="125" t="s">
        <v>145</v>
      </c>
      <c r="H290" s="125" t="s">
        <v>118</v>
      </c>
      <c r="I290" s="125" t="s">
        <v>146</v>
      </c>
      <c r="J290" s="125" t="s">
        <v>304</v>
      </c>
      <c r="K290" s="125" t="s">
        <v>148</v>
      </c>
      <c r="L290" s="126">
        <v>39755</v>
      </c>
      <c r="M290" s="125">
        <v>43.8</v>
      </c>
      <c r="N290" s="125">
        <v>13.9</v>
      </c>
      <c r="O290" s="125">
        <v>208</v>
      </c>
      <c r="P290" s="125">
        <v>4300</v>
      </c>
      <c r="Q290" s="125" t="s">
        <v>155</v>
      </c>
      <c r="R290" s="125">
        <v>8.5831900000000001</v>
      </c>
      <c r="S290" s="125">
        <v>-26.844149999999999</v>
      </c>
      <c r="T290" s="125"/>
      <c r="U290" s="125">
        <v>208</v>
      </c>
      <c r="V290" s="127">
        <v>1</v>
      </c>
      <c r="W290" s="127">
        <v>1.7820794076033841E+19</v>
      </c>
    </row>
    <row r="291" spans="3:23" ht="15" customHeight="1">
      <c r="C291" s="114" t="b">
        <v>0</v>
      </c>
      <c r="D291" s="115" t="s">
        <v>209</v>
      </c>
      <c r="E291" s="116">
        <v>58</v>
      </c>
      <c r="F291" s="116" t="s">
        <v>292</v>
      </c>
      <c r="G291" s="125" t="s">
        <v>145</v>
      </c>
      <c r="H291" s="125" t="s">
        <v>118</v>
      </c>
      <c r="I291" s="125" t="s">
        <v>146</v>
      </c>
      <c r="J291" s="125" t="s">
        <v>305</v>
      </c>
      <c r="K291" s="125" t="s">
        <v>148</v>
      </c>
      <c r="L291" s="126">
        <v>39755</v>
      </c>
      <c r="M291" s="125">
        <v>45.5</v>
      </c>
      <c r="N291" s="125">
        <v>15</v>
      </c>
      <c r="O291" s="125">
        <v>220</v>
      </c>
      <c r="P291" s="125">
        <v>5000</v>
      </c>
      <c r="Q291" s="125" t="s">
        <v>149</v>
      </c>
      <c r="R291" s="125">
        <v>8.6360399999999995</v>
      </c>
      <c r="S291" s="125">
        <v>-26.748899999999999</v>
      </c>
      <c r="T291" s="125"/>
      <c r="U291" s="125">
        <v>209</v>
      </c>
      <c r="V291" s="127">
        <v>1</v>
      </c>
      <c r="W291" s="127">
        <v>1.3077250787611603E+19</v>
      </c>
    </row>
    <row r="292" spans="3:23" ht="15" customHeight="1">
      <c r="C292" s="114" t="b">
        <v>0</v>
      </c>
      <c r="D292" s="115" t="s">
        <v>209</v>
      </c>
      <c r="E292" s="116">
        <v>59</v>
      </c>
      <c r="F292" s="116" t="s">
        <v>292</v>
      </c>
      <c r="G292" s="125" t="s">
        <v>145</v>
      </c>
      <c r="H292" s="125" t="s">
        <v>118</v>
      </c>
      <c r="I292" s="125" t="s">
        <v>146</v>
      </c>
      <c r="J292" s="125" t="s">
        <v>183</v>
      </c>
      <c r="K292" s="125" t="s">
        <v>148</v>
      </c>
      <c r="L292" s="126">
        <v>39758</v>
      </c>
      <c r="M292" s="125">
        <v>43.2</v>
      </c>
      <c r="N292" s="125">
        <v>14.5</v>
      </c>
      <c r="O292" s="125">
        <v>208</v>
      </c>
      <c r="P292" s="125">
        <v>4450</v>
      </c>
      <c r="Q292" s="125" t="s">
        <v>155</v>
      </c>
      <c r="R292" s="125">
        <v>8.48367</v>
      </c>
      <c r="S292" s="125">
        <v>-26.864850000000001</v>
      </c>
      <c r="T292" s="125"/>
      <c r="U292" s="125">
        <v>210</v>
      </c>
      <c r="V292" s="127">
        <v>1</v>
      </c>
      <c r="W292" s="127">
        <v>1.0056025138994382E+18</v>
      </c>
    </row>
    <row r="293" spans="3:23" ht="15" customHeight="1">
      <c r="C293" s="114" t="b">
        <v>0</v>
      </c>
      <c r="D293" s="115" t="s">
        <v>209</v>
      </c>
      <c r="E293" s="116">
        <v>60</v>
      </c>
      <c r="F293" s="116" t="s">
        <v>292</v>
      </c>
      <c r="G293" s="125" t="s">
        <v>145</v>
      </c>
      <c r="H293" s="125" t="s">
        <v>118</v>
      </c>
      <c r="I293" s="125" t="s">
        <v>146</v>
      </c>
      <c r="J293" s="125" t="s">
        <v>184</v>
      </c>
      <c r="K293" s="125" t="s">
        <v>148</v>
      </c>
      <c r="L293" s="126">
        <v>39758</v>
      </c>
      <c r="M293" s="125">
        <v>50.4</v>
      </c>
      <c r="N293" s="125">
        <v>15.3</v>
      </c>
      <c r="O293" s="125">
        <v>224</v>
      </c>
      <c r="P293" s="125">
        <v>5550</v>
      </c>
      <c r="Q293" s="125" t="s">
        <v>149</v>
      </c>
      <c r="R293" s="125">
        <v>8.7464700000000004</v>
      </c>
      <c r="S293" s="125">
        <v>-26.798459999999999</v>
      </c>
      <c r="T293" s="125"/>
      <c r="U293" s="125">
        <v>211</v>
      </c>
      <c r="V293" s="127">
        <v>1</v>
      </c>
      <c r="W293" s="127">
        <v>3.5434643292527084E+18</v>
      </c>
    </row>
    <row r="294" spans="3:23" ht="15" customHeight="1">
      <c r="C294" s="114" t="b">
        <v>0</v>
      </c>
      <c r="D294" s="115" t="s">
        <v>209</v>
      </c>
      <c r="E294" s="116">
        <v>61</v>
      </c>
      <c r="F294" s="116" t="s">
        <v>292</v>
      </c>
      <c r="G294" s="125" t="s">
        <v>145</v>
      </c>
      <c r="H294" s="125" t="s">
        <v>118</v>
      </c>
      <c r="I294" s="125" t="s">
        <v>146</v>
      </c>
      <c r="J294" s="125" t="s">
        <v>185</v>
      </c>
      <c r="K294" s="125" t="s">
        <v>148</v>
      </c>
      <c r="L294" s="126">
        <v>39755</v>
      </c>
      <c r="M294" s="125">
        <v>45.3</v>
      </c>
      <c r="N294" s="125">
        <v>13.8</v>
      </c>
      <c r="O294" s="125">
        <v>208</v>
      </c>
      <c r="P294" s="125">
        <v>4200</v>
      </c>
      <c r="Q294" s="125" t="s">
        <v>155</v>
      </c>
      <c r="R294" s="125">
        <v>8.65015</v>
      </c>
      <c r="S294" s="125">
        <v>-26.79053</v>
      </c>
      <c r="T294" s="125"/>
      <c r="U294" s="125">
        <v>212</v>
      </c>
      <c r="V294" s="127">
        <v>1</v>
      </c>
      <c r="W294" s="127">
        <v>6.1913953774813676E+18</v>
      </c>
    </row>
    <row r="295" spans="3:23" ht="15" customHeight="1">
      <c r="C295" s="114" t="b">
        <v>0</v>
      </c>
      <c r="D295" s="115" t="s">
        <v>209</v>
      </c>
      <c r="E295" s="116">
        <v>62</v>
      </c>
      <c r="F295" s="116" t="s">
        <v>292</v>
      </c>
      <c r="G295" s="125" t="s">
        <v>145</v>
      </c>
      <c r="H295" s="125" t="s">
        <v>118</v>
      </c>
      <c r="I295" s="125" t="s">
        <v>146</v>
      </c>
      <c r="J295" s="125" t="s">
        <v>186</v>
      </c>
      <c r="K295" s="125" t="s">
        <v>148</v>
      </c>
      <c r="L295" s="126">
        <v>39755</v>
      </c>
      <c r="M295" s="125">
        <v>46.2</v>
      </c>
      <c r="N295" s="125">
        <v>14.9</v>
      </c>
      <c r="O295" s="125">
        <v>221</v>
      </c>
      <c r="P295" s="125">
        <v>5300</v>
      </c>
      <c r="Q295" s="125" t="s">
        <v>149</v>
      </c>
      <c r="R295" s="125">
        <v>8.6009200000000003</v>
      </c>
      <c r="S295" s="125">
        <v>-26.84374</v>
      </c>
      <c r="T295" s="125"/>
      <c r="U295" s="125">
        <v>213</v>
      </c>
      <c r="V295" s="127">
        <v>1</v>
      </c>
      <c r="W295" s="127">
        <v>1.2051745851488113E+19</v>
      </c>
    </row>
    <row r="296" spans="3:23" ht="15" customHeight="1">
      <c r="C296" s="114" t="b">
        <v>0</v>
      </c>
      <c r="D296" s="115" t="s">
        <v>209</v>
      </c>
      <c r="E296" s="116">
        <v>63</v>
      </c>
      <c r="F296" s="116" t="s">
        <v>292</v>
      </c>
      <c r="G296" s="125" t="s">
        <v>145</v>
      </c>
      <c r="H296" s="125" t="s">
        <v>118</v>
      </c>
      <c r="I296" s="125" t="s">
        <v>146</v>
      </c>
      <c r="J296" s="125" t="s">
        <v>306</v>
      </c>
      <c r="K296" s="125" t="s">
        <v>148</v>
      </c>
      <c r="L296" s="126">
        <v>39765</v>
      </c>
      <c r="M296" s="125">
        <v>45.7</v>
      </c>
      <c r="N296" s="125">
        <v>13.9</v>
      </c>
      <c r="O296" s="125">
        <v>214</v>
      </c>
      <c r="P296" s="125">
        <v>4400</v>
      </c>
      <c r="Q296" s="125" t="s">
        <v>155</v>
      </c>
      <c r="R296" s="125">
        <v>8.6287000000000003</v>
      </c>
      <c r="S296" s="125">
        <v>-26.604839999999999</v>
      </c>
      <c r="T296" s="125"/>
      <c r="U296" s="125">
        <v>214</v>
      </c>
      <c r="V296" s="127">
        <v>1</v>
      </c>
      <c r="W296" s="127">
        <v>9.5296124545967216E+16</v>
      </c>
    </row>
    <row r="297" spans="3:23" ht="15" customHeight="1">
      <c r="C297" s="114" t="b">
        <v>0</v>
      </c>
      <c r="D297" s="115" t="s">
        <v>209</v>
      </c>
      <c r="E297" s="116">
        <v>64</v>
      </c>
      <c r="F297" s="116" t="s">
        <v>292</v>
      </c>
      <c r="G297" s="125" t="s">
        <v>145</v>
      </c>
      <c r="H297" s="125" t="s">
        <v>118</v>
      </c>
      <c r="I297" s="125" t="s">
        <v>146</v>
      </c>
      <c r="J297" s="125" t="s">
        <v>307</v>
      </c>
      <c r="K297" s="125" t="s">
        <v>148</v>
      </c>
      <c r="L297" s="126">
        <v>39765</v>
      </c>
      <c r="M297" s="125">
        <v>54.3</v>
      </c>
      <c r="N297" s="125">
        <v>15.7</v>
      </c>
      <c r="O297" s="125">
        <v>231</v>
      </c>
      <c r="P297" s="125">
        <v>5650</v>
      </c>
      <c r="Q297" s="125" t="s">
        <v>149</v>
      </c>
      <c r="R297" s="125">
        <v>8.4966200000000001</v>
      </c>
      <c r="S297" s="125">
        <v>-26.841660000000001</v>
      </c>
      <c r="T297" s="125"/>
      <c r="U297" s="125">
        <v>215</v>
      </c>
      <c r="V297" s="127">
        <v>1</v>
      </c>
      <c r="W297" s="127">
        <v>1.7913835033544421E+19</v>
      </c>
    </row>
    <row r="298" spans="3:23" ht="15" customHeight="1">
      <c r="C298" s="114" t="b">
        <v>0</v>
      </c>
      <c r="D298" s="115" t="s">
        <v>209</v>
      </c>
      <c r="E298" s="116">
        <v>65</v>
      </c>
      <c r="F298" s="116" t="s">
        <v>292</v>
      </c>
      <c r="G298" s="125" t="s">
        <v>145</v>
      </c>
      <c r="H298" s="125" t="s">
        <v>118</v>
      </c>
      <c r="I298" s="125" t="s">
        <v>146</v>
      </c>
      <c r="J298" s="125" t="s">
        <v>308</v>
      </c>
      <c r="K298" s="125" t="s">
        <v>148</v>
      </c>
      <c r="L298" s="126">
        <v>39756</v>
      </c>
      <c r="M298" s="125">
        <v>45.8</v>
      </c>
      <c r="N298" s="125">
        <v>14.2</v>
      </c>
      <c r="O298" s="125">
        <v>219</v>
      </c>
      <c r="P298" s="125">
        <v>4700</v>
      </c>
      <c r="Q298" s="125" t="s">
        <v>155</v>
      </c>
      <c r="R298" s="125">
        <v>8.6044699999999992</v>
      </c>
      <c r="S298" s="125">
        <v>-26.616009999999999</v>
      </c>
      <c r="T298" s="125"/>
      <c r="U298" s="125">
        <v>216</v>
      </c>
      <c r="V298" s="127">
        <v>1</v>
      </c>
      <c r="W298" s="127">
        <v>9.1038063770964204E+18</v>
      </c>
    </row>
    <row r="299" spans="3:23" ht="15" customHeight="1">
      <c r="C299" s="114" t="b">
        <v>0</v>
      </c>
      <c r="D299" s="115" t="s">
        <v>209</v>
      </c>
      <c r="E299" s="116">
        <v>66</v>
      </c>
      <c r="F299" s="116" t="s">
        <v>292</v>
      </c>
      <c r="G299" s="125" t="s">
        <v>145</v>
      </c>
      <c r="H299" s="125" t="s">
        <v>118</v>
      </c>
      <c r="I299" s="125" t="s">
        <v>146</v>
      </c>
      <c r="J299" s="125" t="s">
        <v>309</v>
      </c>
      <c r="K299" s="125" t="s">
        <v>148</v>
      </c>
      <c r="L299" s="126">
        <v>39756</v>
      </c>
      <c r="M299" s="125">
        <v>49.8</v>
      </c>
      <c r="N299" s="125">
        <v>16.8</v>
      </c>
      <c r="O299" s="125">
        <v>230</v>
      </c>
      <c r="P299" s="125">
        <v>5700</v>
      </c>
      <c r="Q299" s="125" t="s">
        <v>149</v>
      </c>
      <c r="R299" s="125">
        <v>8.4706700000000001</v>
      </c>
      <c r="S299" s="125">
        <v>-26.691659999999999</v>
      </c>
      <c r="T299" s="125"/>
      <c r="U299" s="125">
        <v>217</v>
      </c>
      <c r="V299" s="127">
        <v>1</v>
      </c>
      <c r="W299" s="127">
        <v>1.3897350799830493E+19</v>
      </c>
    </row>
    <row r="300" spans="3:23" ht="15" customHeight="1">
      <c r="C300" s="114" t="b">
        <v>0</v>
      </c>
      <c r="D300" s="115" t="s">
        <v>209</v>
      </c>
      <c r="E300" s="116">
        <v>67</v>
      </c>
      <c r="F300" s="116" t="s">
        <v>292</v>
      </c>
      <c r="G300" s="125" t="s">
        <v>145</v>
      </c>
      <c r="H300" s="125" t="s">
        <v>118</v>
      </c>
      <c r="I300" s="125" t="s">
        <v>146</v>
      </c>
      <c r="J300" s="125" t="s">
        <v>244</v>
      </c>
      <c r="K300" s="125" t="s">
        <v>148</v>
      </c>
      <c r="L300" s="126">
        <v>39761</v>
      </c>
      <c r="M300" s="125">
        <v>46.2</v>
      </c>
      <c r="N300" s="125">
        <v>14.4</v>
      </c>
      <c r="O300" s="125">
        <v>214</v>
      </c>
      <c r="P300" s="125">
        <v>4650</v>
      </c>
      <c r="Q300" s="125"/>
      <c r="R300" s="125">
        <v>8.2425300000000004</v>
      </c>
      <c r="S300" s="125">
        <v>-26.8154</v>
      </c>
      <c r="T300" s="125" t="s">
        <v>297</v>
      </c>
      <c r="U300" s="125">
        <v>218</v>
      </c>
      <c r="V300" s="127">
        <v>1</v>
      </c>
      <c r="W300" s="127">
        <v>9.4683399977180938E+18</v>
      </c>
    </row>
    <row r="301" spans="3:23" ht="15" customHeight="1">
      <c r="C301" s="114" t="b">
        <v>0</v>
      </c>
      <c r="D301" s="115" t="s">
        <v>209</v>
      </c>
      <c r="E301" s="116">
        <v>68</v>
      </c>
      <c r="F301" s="116" t="s">
        <v>292</v>
      </c>
      <c r="G301" s="125" t="s">
        <v>145</v>
      </c>
      <c r="H301" s="125" t="s">
        <v>118</v>
      </c>
      <c r="I301" s="125" t="s">
        <v>146</v>
      </c>
      <c r="J301" s="125" t="s">
        <v>245</v>
      </c>
      <c r="K301" s="125" t="s">
        <v>148</v>
      </c>
      <c r="L301" s="126">
        <v>39761</v>
      </c>
      <c r="M301" s="125">
        <v>49.5</v>
      </c>
      <c r="N301" s="125">
        <v>16.2</v>
      </c>
      <c r="O301" s="125">
        <v>229</v>
      </c>
      <c r="P301" s="125">
        <v>5800</v>
      </c>
      <c r="Q301" s="125" t="s">
        <v>149</v>
      </c>
      <c r="R301" s="125">
        <v>8.4985400000000002</v>
      </c>
      <c r="S301" s="125">
        <v>-26.748090000000001</v>
      </c>
      <c r="T301" s="125"/>
      <c r="U301" s="125">
        <v>219</v>
      </c>
      <c r="V301" s="127">
        <v>1</v>
      </c>
      <c r="W301" s="127">
        <v>1.4060799518709318E+19</v>
      </c>
    </row>
    <row r="302" spans="3:23" ht="15" customHeight="1">
      <c r="C302" s="114" t="b">
        <v>0</v>
      </c>
      <c r="D302" s="115" t="s">
        <v>209</v>
      </c>
      <c r="E302" s="116">
        <v>69</v>
      </c>
      <c r="F302" s="116" t="s">
        <v>292</v>
      </c>
      <c r="G302" s="125" t="s">
        <v>145</v>
      </c>
      <c r="H302" s="125" t="s">
        <v>118</v>
      </c>
      <c r="I302" s="125" t="s">
        <v>146</v>
      </c>
      <c r="J302" s="125" t="s">
        <v>246</v>
      </c>
      <c r="K302" s="125" t="s">
        <v>148</v>
      </c>
      <c r="L302" s="126">
        <v>39765</v>
      </c>
      <c r="M302" s="125">
        <v>43.5</v>
      </c>
      <c r="N302" s="125">
        <v>14.2</v>
      </c>
      <c r="O302" s="125">
        <v>220</v>
      </c>
      <c r="P302" s="125">
        <v>4700</v>
      </c>
      <c r="Q302" s="125" t="s">
        <v>155</v>
      </c>
      <c r="R302" s="125">
        <v>8.6493099999999998</v>
      </c>
      <c r="S302" s="125">
        <v>-26.688669999999998</v>
      </c>
      <c r="T302" s="125"/>
      <c r="U302" s="125">
        <v>220</v>
      </c>
      <c r="V302" s="127">
        <v>1</v>
      </c>
      <c r="W302" s="127">
        <v>1.922248175284769E+18</v>
      </c>
    </row>
    <row r="303" spans="3:23" ht="15" customHeight="1">
      <c r="C303" s="114" t="b">
        <v>0</v>
      </c>
      <c r="D303" s="115" t="s">
        <v>209</v>
      </c>
      <c r="E303" s="116">
        <v>70</v>
      </c>
      <c r="F303" s="116" t="s">
        <v>292</v>
      </c>
      <c r="G303" s="125" t="s">
        <v>145</v>
      </c>
      <c r="H303" s="125" t="s">
        <v>118</v>
      </c>
      <c r="I303" s="125" t="s">
        <v>146</v>
      </c>
      <c r="J303" s="125" t="s">
        <v>247</v>
      </c>
      <c r="K303" s="125" t="s">
        <v>148</v>
      </c>
      <c r="L303" s="126">
        <v>39765</v>
      </c>
      <c r="M303" s="125">
        <v>50.7</v>
      </c>
      <c r="N303" s="125">
        <v>15</v>
      </c>
      <c r="O303" s="125">
        <v>223</v>
      </c>
      <c r="P303" s="125">
        <v>5550</v>
      </c>
      <c r="Q303" s="125" t="s">
        <v>149</v>
      </c>
      <c r="R303" s="125">
        <v>8.63551</v>
      </c>
      <c r="S303" s="125">
        <v>-26.74249</v>
      </c>
      <c r="T303" s="125"/>
      <c r="U303" s="125">
        <v>221</v>
      </c>
      <c r="V303" s="127">
        <v>1</v>
      </c>
      <c r="W303" s="127">
        <v>7.1144501243415142E+18</v>
      </c>
    </row>
    <row r="304" spans="3:23" ht="15" customHeight="1">
      <c r="C304" s="114" t="b">
        <v>0</v>
      </c>
      <c r="D304" s="115" t="s">
        <v>209</v>
      </c>
      <c r="E304" s="116">
        <v>71</v>
      </c>
      <c r="F304" s="116" t="s">
        <v>292</v>
      </c>
      <c r="G304" s="125" t="s">
        <v>145</v>
      </c>
      <c r="H304" s="125" t="s">
        <v>118</v>
      </c>
      <c r="I304" s="125" t="s">
        <v>146</v>
      </c>
      <c r="J304" s="125" t="s">
        <v>310</v>
      </c>
      <c r="K304" s="125" t="s">
        <v>148</v>
      </c>
      <c r="L304" s="126">
        <v>39755</v>
      </c>
      <c r="M304" s="125">
        <v>47.7</v>
      </c>
      <c r="N304" s="125">
        <v>15</v>
      </c>
      <c r="O304" s="125">
        <v>216</v>
      </c>
      <c r="P304" s="125">
        <v>4750</v>
      </c>
      <c r="Q304" s="125" t="s">
        <v>155</v>
      </c>
      <c r="R304" s="125">
        <v>8.5301799999999997</v>
      </c>
      <c r="S304" s="125">
        <v>-26.727509999999999</v>
      </c>
      <c r="T304" s="125"/>
      <c r="U304" s="125">
        <v>222</v>
      </c>
      <c r="V304" s="127">
        <v>1</v>
      </c>
      <c r="W304" s="127">
        <v>7.0087605956876762E+17</v>
      </c>
    </row>
    <row r="305" spans="3:23" ht="15" customHeight="1">
      <c r="C305" s="114" t="b">
        <v>0</v>
      </c>
      <c r="D305" s="115" t="s">
        <v>209</v>
      </c>
      <c r="E305" s="116">
        <v>72</v>
      </c>
      <c r="F305" s="116" t="s">
        <v>292</v>
      </c>
      <c r="G305" s="125" t="s">
        <v>145</v>
      </c>
      <c r="H305" s="125" t="s">
        <v>118</v>
      </c>
      <c r="I305" s="125" t="s">
        <v>146</v>
      </c>
      <c r="J305" s="125" t="s">
        <v>311</v>
      </c>
      <c r="K305" s="125" t="s">
        <v>148</v>
      </c>
      <c r="L305" s="126">
        <v>39755</v>
      </c>
      <c r="M305" s="125">
        <v>46.4</v>
      </c>
      <c r="N305" s="125">
        <v>15.6</v>
      </c>
      <c r="O305" s="125">
        <v>221</v>
      </c>
      <c r="P305" s="125">
        <v>5000</v>
      </c>
      <c r="Q305" s="125" t="s">
        <v>149</v>
      </c>
      <c r="R305" s="125">
        <v>8.3507800000000003</v>
      </c>
      <c r="S305" s="125">
        <v>-26.707830000000001</v>
      </c>
      <c r="T305" s="125"/>
      <c r="U305" s="125">
        <v>223</v>
      </c>
      <c r="V305" s="127">
        <v>1</v>
      </c>
      <c r="W305" s="127">
        <v>2.8223575557458528E+16</v>
      </c>
    </row>
    <row r="306" spans="3:23" ht="15" customHeight="1">
      <c r="C306" s="114" t="b">
        <v>0</v>
      </c>
      <c r="D306" s="115" t="s">
        <v>209</v>
      </c>
      <c r="E306" s="116">
        <v>73</v>
      </c>
      <c r="F306" s="116" t="s">
        <v>292</v>
      </c>
      <c r="G306" s="125" t="s">
        <v>145</v>
      </c>
      <c r="H306" s="125" t="s">
        <v>118</v>
      </c>
      <c r="I306" s="125" t="s">
        <v>146</v>
      </c>
      <c r="J306" s="125" t="s">
        <v>248</v>
      </c>
      <c r="K306" s="125" t="s">
        <v>148</v>
      </c>
      <c r="L306" s="126">
        <v>39761</v>
      </c>
      <c r="M306" s="125">
        <v>48.2</v>
      </c>
      <c r="N306" s="125">
        <v>15.6</v>
      </c>
      <c r="O306" s="125">
        <v>221</v>
      </c>
      <c r="P306" s="125">
        <v>5100</v>
      </c>
      <c r="Q306" s="125" t="s">
        <v>149</v>
      </c>
      <c r="R306" s="125">
        <v>8.2465100000000007</v>
      </c>
      <c r="S306" s="125">
        <v>-26.66958</v>
      </c>
      <c r="T306" s="125"/>
      <c r="U306" s="125">
        <v>224</v>
      </c>
      <c r="V306" s="127">
        <v>1</v>
      </c>
      <c r="W306" s="127">
        <v>4.519187514267476E+18</v>
      </c>
    </row>
    <row r="307" spans="3:23" ht="15" customHeight="1">
      <c r="C307" s="114" t="b">
        <v>0</v>
      </c>
      <c r="D307" s="115" t="s">
        <v>209</v>
      </c>
      <c r="E307" s="116">
        <v>74</v>
      </c>
      <c r="F307" s="116" t="s">
        <v>292</v>
      </c>
      <c r="G307" s="125" t="s">
        <v>145</v>
      </c>
      <c r="H307" s="125" t="s">
        <v>118</v>
      </c>
      <c r="I307" s="125" t="s">
        <v>146</v>
      </c>
      <c r="J307" s="125" t="s">
        <v>249</v>
      </c>
      <c r="K307" s="125" t="s">
        <v>148</v>
      </c>
      <c r="L307" s="126">
        <v>39761</v>
      </c>
      <c r="M307" s="125">
        <v>46.5</v>
      </c>
      <c r="N307" s="125">
        <v>14.8</v>
      </c>
      <c r="O307" s="125">
        <v>217</v>
      </c>
      <c r="P307" s="125">
        <v>5200</v>
      </c>
      <c r="Q307" s="125" t="s">
        <v>155</v>
      </c>
      <c r="R307" s="125">
        <v>8.5848700000000004</v>
      </c>
      <c r="S307" s="125">
        <v>-26.5929</v>
      </c>
      <c r="T307" s="125"/>
      <c r="U307" s="125">
        <v>225</v>
      </c>
      <c r="V307" s="127">
        <v>1</v>
      </c>
      <c r="W307" s="127">
        <v>5.2520316479854766E+18</v>
      </c>
    </row>
    <row r="308" spans="3:23" ht="15" customHeight="1">
      <c r="C308" s="114" t="b">
        <v>0</v>
      </c>
      <c r="D308" s="115" t="s">
        <v>209</v>
      </c>
      <c r="E308" s="116">
        <v>75</v>
      </c>
      <c r="F308" s="116" t="s">
        <v>292</v>
      </c>
      <c r="G308" s="125" t="s">
        <v>145</v>
      </c>
      <c r="H308" s="125" t="s">
        <v>118</v>
      </c>
      <c r="I308" s="125" t="s">
        <v>146</v>
      </c>
      <c r="J308" s="125" t="s">
        <v>298</v>
      </c>
      <c r="K308" s="125" t="s">
        <v>148</v>
      </c>
      <c r="L308" s="126">
        <v>39758</v>
      </c>
      <c r="M308" s="125">
        <v>46.4</v>
      </c>
      <c r="N308" s="125">
        <v>15</v>
      </c>
      <c r="O308" s="125">
        <v>216</v>
      </c>
      <c r="P308" s="125">
        <v>4700</v>
      </c>
      <c r="Q308" s="125" t="s">
        <v>155</v>
      </c>
      <c r="R308" s="125">
        <v>8.4793800000000008</v>
      </c>
      <c r="S308" s="125">
        <v>-26.954699999999999</v>
      </c>
      <c r="T308" s="125"/>
      <c r="U308" s="125">
        <v>226</v>
      </c>
      <c r="V308" s="127">
        <v>1</v>
      </c>
      <c r="W308" s="127">
        <v>1.8318710457508833E+19</v>
      </c>
    </row>
    <row r="309" spans="3:23" ht="15" customHeight="1">
      <c r="C309" s="114" t="b">
        <v>0</v>
      </c>
      <c r="D309" s="115" t="s">
        <v>209</v>
      </c>
      <c r="E309" s="116">
        <v>76</v>
      </c>
      <c r="F309" s="116" t="s">
        <v>292</v>
      </c>
      <c r="G309" s="125" t="s">
        <v>145</v>
      </c>
      <c r="H309" s="125" t="s">
        <v>118</v>
      </c>
      <c r="I309" s="125" t="s">
        <v>146</v>
      </c>
      <c r="J309" s="125" t="s">
        <v>299</v>
      </c>
      <c r="K309" s="125" t="s">
        <v>148</v>
      </c>
      <c r="L309" s="126">
        <v>39758</v>
      </c>
      <c r="M309" s="125">
        <v>48.6</v>
      </c>
      <c r="N309" s="125">
        <v>16</v>
      </c>
      <c r="O309" s="125">
        <v>230</v>
      </c>
      <c r="P309" s="125">
        <v>5800</v>
      </c>
      <c r="Q309" s="125" t="s">
        <v>149</v>
      </c>
      <c r="R309" s="125">
        <v>8.5963999999999992</v>
      </c>
      <c r="S309" s="125">
        <v>-26.71199</v>
      </c>
      <c r="T309" s="125"/>
      <c r="U309" s="125">
        <v>227</v>
      </c>
      <c r="V309" s="127">
        <v>1</v>
      </c>
      <c r="W309" s="127">
        <v>1.6414463450391902E+19</v>
      </c>
    </row>
    <row r="310" spans="3:23" ht="15" customHeight="1">
      <c r="C310" s="114" t="b">
        <v>0</v>
      </c>
      <c r="D310" s="115" t="s">
        <v>209</v>
      </c>
      <c r="E310" s="116">
        <v>77</v>
      </c>
      <c r="F310" s="116" t="s">
        <v>292</v>
      </c>
      <c r="G310" s="125" t="s">
        <v>145</v>
      </c>
      <c r="H310" s="125" t="s">
        <v>118</v>
      </c>
      <c r="I310" s="125" t="s">
        <v>146</v>
      </c>
      <c r="J310" s="125" t="s">
        <v>250</v>
      </c>
      <c r="K310" s="125" t="s">
        <v>148</v>
      </c>
      <c r="L310" s="126">
        <v>39758</v>
      </c>
      <c r="M310" s="125">
        <v>47.5</v>
      </c>
      <c r="N310" s="125">
        <v>14.2</v>
      </c>
      <c r="O310" s="125">
        <v>209</v>
      </c>
      <c r="P310" s="125">
        <v>4600</v>
      </c>
      <c r="Q310" s="125" t="s">
        <v>155</v>
      </c>
      <c r="R310" s="125">
        <v>8.3929899999999993</v>
      </c>
      <c r="S310" s="125">
        <v>-26.787330000000001</v>
      </c>
      <c r="T310" s="125"/>
      <c r="U310" s="125">
        <v>228</v>
      </c>
      <c r="V310" s="127">
        <v>1</v>
      </c>
      <c r="W310" s="127">
        <v>1.0990104097422053E+19</v>
      </c>
    </row>
    <row r="311" spans="3:23" ht="15" customHeight="1">
      <c r="C311" s="114" t="b">
        <v>0</v>
      </c>
      <c r="D311" s="115" t="s">
        <v>209</v>
      </c>
      <c r="E311" s="116">
        <v>78</v>
      </c>
      <c r="F311" s="116" t="s">
        <v>292</v>
      </c>
      <c r="G311" s="125" t="s">
        <v>145</v>
      </c>
      <c r="H311" s="125" t="s">
        <v>118</v>
      </c>
      <c r="I311" s="125" t="s">
        <v>146</v>
      </c>
      <c r="J311" s="125" t="s">
        <v>251</v>
      </c>
      <c r="K311" s="125" t="s">
        <v>148</v>
      </c>
      <c r="L311" s="126">
        <v>39758</v>
      </c>
      <c r="M311" s="125">
        <v>51.1</v>
      </c>
      <c r="N311" s="125">
        <v>16.3</v>
      </c>
      <c r="O311" s="125">
        <v>220</v>
      </c>
      <c r="P311" s="125">
        <v>6000</v>
      </c>
      <c r="Q311" s="125" t="s">
        <v>149</v>
      </c>
      <c r="R311" s="125">
        <v>8.4032699999999991</v>
      </c>
      <c r="S311" s="125">
        <v>-26.76821</v>
      </c>
      <c r="T311" s="125"/>
      <c r="U311" s="125">
        <v>229</v>
      </c>
      <c r="V311" s="127">
        <v>1</v>
      </c>
      <c r="W311" s="127">
        <v>6.3644844073839862E+18</v>
      </c>
    </row>
    <row r="312" spans="3:23" ht="15" customHeight="1">
      <c r="C312" s="114" t="b">
        <v>0</v>
      </c>
      <c r="D312" s="115" t="s">
        <v>209</v>
      </c>
      <c r="E312" s="116">
        <v>79</v>
      </c>
      <c r="F312" s="116" t="s">
        <v>292</v>
      </c>
      <c r="G312" s="125" t="s">
        <v>145</v>
      </c>
      <c r="H312" s="125" t="s">
        <v>118</v>
      </c>
      <c r="I312" s="125" t="s">
        <v>146</v>
      </c>
      <c r="J312" s="125" t="s">
        <v>252</v>
      </c>
      <c r="K312" s="125" t="s">
        <v>148</v>
      </c>
      <c r="L312" s="126">
        <v>39761</v>
      </c>
      <c r="M312" s="125">
        <v>45.2</v>
      </c>
      <c r="N312" s="125">
        <v>13.8</v>
      </c>
      <c r="O312" s="125">
        <v>215</v>
      </c>
      <c r="P312" s="125">
        <v>4750</v>
      </c>
      <c r="Q312" s="125" t="s">
        <v>155</v>
      </c>
      <c r="R312" s="125">
        <v>8.2469400000000004</v>
      </c>
      <c r="S312" s="125">
        <v>-26.653590000000001</v>
      </c>
      <c r="T312" s="125"/>
      <c r="U312" s="125">
        <v>230</v>
      </c>
      <c r="V312" s="127">
        <v>1</v>
      </c>
      <c r="W312" s="127">
        <v>3.8931765957957678E+18</v>
      </c>
    </row>
    <row r="313" spans="3:23" ht="15" customHeight="1">
      <c r="C313" s="114" t="b">
        <v>0</v>
      </c>
      <c r="D313" s="115" t="s">
        <v>209</v>
      </c>
      <c r="E313" s="116">
        <v>80</v>
      </c>
      <c r="F313" s="116" t="s">
        <v>292</v>
      </c>
      <c r="G313" s="125" t="s">
        <v>145</v>
      </c>
      <c r="H313" s="125" t="s">
        <v>118</v>
      </c>
      <c r="I313" s="125" t="s">
        <v>146</v>
      </c>
      <c r="J313" s="125" t="s">
        <v>253</v>
      </c>
      <c r="K313" s="125" t="s">
        <v>148</v>
      </c>
      <c r="L313" s="126">
        <v>39761</v>
      </c>
      <c r="M313" s="125">
        <v>45.2</v>
      </c>
      <c r="N313" s="125">
        <v>16.399999999999999</v>
      </c>
      <c r="O313" s="125">
        <v>223</v>
      </c>
      <c r="P313" s="125">
        <v>5950</v>
      </c>
      <c r="Q313" s="125" t="s">
        <v>149</v>
      </c>
      <c r="R313" s="125">
        <v>8.1974900000000002</v>
      </c>
      <c r="S313" s="125">
        <v>-26.659310000000001</v>
      </c>
      <c r="T313" s="125"/>
      <c r="U313" s="125">
        <v>231</v>
      </c>
      <c r="V313" s="127">
        <v>1</v>
      </c>
      <c r="W313" s="127">
        <v>1.4713071998163562E+19</v>
      </c>
    </row>
    <row r="314" spans="3:23" ht="15" customHeight="1">
      <c r="C314" s="114" t="b">
        <v>0</v>
      </c>
      <c r="D314" s="115" t="s">
        <v>143</v>
      </c>
      <c r="E314" s="116">
        <v>81</v>
      </c>
      <c r="F314" s="116" t="s">
        <v>292</v>
      </c>
      <c r="G314" s="125" t="s">
        <v>145</v>
      </c>
      <c r="H314" s="125" t="s">
        <v>118</v>
      </c>
      <c r="I314" s="125" t="s">
        <v>146</v>
      </c>
      <c r="J314" s="125" t="s">
        <v>152</v>
      </c>
      <c r="K314" s="125" t="s">
        <v>148</v>
      </c>
      <c r="L314" s="126">
        <v>40135</v>
      </c>
      <c r="M314" s="125">
        <v>49.1</v>
      </c>
      <c r="N314" s="125">
        <v>14.5</v>
      </c>
      <c r="O314" s="125">
        <v>212</v>
      </c>
      <c r="P314" s="125">
        <v>4625</v>
      </c>
      <c r="Q314" s="125" t="s">
        <v>155</v>
      </c>
      <c r="R314" s="125">
        <v>8.3580199999999998</v>
      </c>
      <c r="S314" s="125">
        <v>-26.276599999999998</v>
      </c>
      <c r="T314" s="125"/>
      <c r="U314" s="125">
        <v>232</v>
      </c>
      <c r="V314" s="127">
        <v>1</v>
      </c>
      <c r="W314" s="127">
        <v>8.1395611068208384E+18</v>
      </c>
    </row>
    <row r="315" spans="3:23" ht="15" customHeight="1">
      <c r="C315" s="114" t="b">
        <v>0</v>
      </c>
      <c r="D315" s="115" t="s">
        <v>143</v>
      </c>
      <c r="E315" s="116">
        <v>82</v>
      </c>
      <c r="F315" s="116" t="s">
        <v>292</v>
      </c>
      <c r="G315" s="125" t="s">
        <v>145</v>
      </c>
      <c r="H315" s="125" t="s">
        <v>118</v>
      </c>
      <c r="I315" s="125" t="s">
        <v>146</v>
      </c>
      <c r="J315" s="125" t="s">
        <v>154</v>
      </c>
      <c r="K315" s="125" t="s">
        <v>148</v>
      </c>
      <c r="L315" s="126">
        <v>40135</v>
      </c>
      <c r="M315" s="125">
        <v>52.5</v>
      </c>
      <c r="N315" s="125">
        <v>15.6</v>
      </c>
      <c r="O315" s="125">
        <v>221</v>
      </c>
      <c r="P315" s="125">
        <v>5450</v>
      </c>
      <c r="Q315" s="125" t="s">
        <v>149</v>
      </c>
      <c r="R315" s="125">
        <v>8.2860099999999992</v>
      </c>
      <c r="S315" s="125">
        <v>-26.275729999999999</v>
      </c>
      <c r="T315" s="125"/>
      <c r="U315" s="125">
        <v>233</v>
      </c>
      <c r="V315" s="127">
        <v>1</v>
      </c>
      <c r="W315" s="127">
        <v>6.7575532733448356E+18</v>
      </c>
    </row>
    <row r="316" spans="3:23" ht="15" customHeight="1">
      <c r="C316" s="114" t="b">
        <v>0</v>
      </c>
      <c r="D316" s="115" t="s">
        <v>143</v>
      </c>
      <c r="E316" s="116">
        <v>83</v>
      </c>
      <c r="F316" s="116" t="s">
        <v>292</v>
      </c>
      <c r="G316" s="125" t="s">
        <v>145</v>
      </c>
      <c r="H316" s="125" t="s">
        <v>118</v>
      </c>
      <c r="I316" s="125" t="s">
        <v>146</v>
      </c>
      <c r="J316" s="125" t="s">
        <v>168</v>
      </c>
      <c r="K316" s="125" t="s">
        <v>148</v>
      </c>
      <c r="L316" s="126">
        <v>40132</v>
      </c>
      <c r="M316" s="125">
        <v>47.4</v>
      </c>
      <c r="N316" s="125">
        <v>14.6</v>
      </c>
      <c r="O316" s="125">
        <v>212</v>
      </c>
      <c r="P316" s="125">
        <v>4725</v>
      </c>
      <c r="Q316" s="125" t="s">
        <v>155</v>
      </c>
      <c r="R316" s="125">
        <v>8.1910100000000003</v>
      </c>
      <c r="S316" s="125">
        <v>-26.243690000000001</v>
      </c>
      <c r="T316" s="125"/>
      <c r="U316" s="125">
        <v>234</v>
      </c>
      <c r="V316" s="127">
        <v>1</v>
      </c>
      <c r="W316" s="127">
        <v>1.0839865430232646E+19</v>
      </c>
    </row>
    <row r="317" spans="3:23" ht="15" customHeight="1">
      <c r="C317" s="114" t="b">
        <v>0</v>
      </c>
      <c r="D317" s="115" t="s">
        <v>143</v>
      </c>
      <c r="E317" s="116">
        <v>84</v>
      </c>
      <c r="F317" s="116" t="s">
        <v>292</v>
      </c>
      <c r="G317" s="125" t="s">
        <v>145</v>
      </c>
      <c r="H317" s="125" t="s">
        <v>118</v>
      </c>
      <c r="I317" s="125" t="s">
        <v>146</v>
      </c>
      <c r="J317" s="125" t="s">
        <v>169</v>
      </c>
      <c r="K317" s="125" t="s">
        <v>148</v>
      </c>
      <c r="L317" s="126">
        <v>40132</v>
      </c>
      <c r="M317" s="125">
        <v>50</v>
      </c>
      <c r="N317" s="125">
        <v>15.9</v>
      </c>
      <c r="O317" s="125">
        <v>224</v>
      </c>
      <c r="P317" s="125">
        <v>5350</v>
      </c>
      <c r="Q317" s="125" t="s">
        <v>149</v>
      </c>
      <c r="R317" s="125">
        <v>8.2004199999999994</v>
      </c>
      <c r="S317" s="125">
        <v>-26.39677</v>
      </c>
      <c r="T317" s="125"/>
      <c r="U317" s="125">
        <v>235</v>
      </c>
      <c r="V317" s="127">
        <v>1</v>
      </c>
      <c r="W317" s="127">
        <v>5.4039195308887511E+18</v>
      </c>
    </row>
    <row r="318" spans="3:23" ht="15" customHeight="1">
      <c r="C318" s="114" t="b">
        <v>0</v>
      </c>
      <c r="D318" s="115" t="s">
        <v>143</v>
      </c>
      <c r="E318" s="116">
        <v>85</v>
      </c>
      <c r="F318" s="116" t="s">
        <v>292</v>
      </c>
      <c r="G318" s="125" t="s">
        <v>145</v>
      </c>
      <c r="H318" s="125" t="s">
        <v>118</v>
      </c>
      <c r="I318" s="125" t="s">
        <v>146</v>
      </c>
      <c r="J318" s="125" t="s">
        <v>172</v>
      </c>
      <c r="K318" s="125" t="s">
        <v>148</v>
      </c>
      <c r="L318" s="126">
        <v>40139</v>
      </c>
      <c r="M318" s="125">
        <v>44.9</v>
      </c>
      <c r="N318" s="125">
        <v>13.8</v>
      </c>
      <c r="O318" s="125">
        <v>212</v>
      </c>
      <c r="P318" s="125">
        <v>4750</v>
      </c>
      <c r="Q318" s="125" t="s">
        <v>155</v>
      </c>
      <c r="R318" s="125">
        <v>8.1123799999999999</v>
      </c>
      <c r="S318" s="125">
        <v>-26.203720000000001</v>
      </c>
      <c r="T318" s="125"/>
      <c r="U318" s="125">
        <v>236</v>
      </c>
      <c r="V318" s="127">
        <v>1</v>
      </c>
      <c r="W318" s="127">
        <v>5.0876591920803256E+18</v>
      </c>
    </row>
    <row r="319" spans="3:23" ht="15" customHeight="1">
      <c r="C319" s="114" t="b">
        <v>0</v>
      </c>
      <c r="D319" s="115" t="s">
        <v>143</v>
      </c>
      <c r="E319" s="116">
        <v>86</v>
      </c>
      <c r="F319" s="116" t="s">
        <v>292</v>
      </c>
      <c r="G319" s="125" t="s">
        <v>145</v>
      </c>
      <c r="H319" s="125" t="s">
        <v>118</v>
      </c>
      <c r="I319" s="125" t="s">
        <v>146</v>
      </c>
      <c r="J319" s="125" t="s">
        <v>173</v>
      </c>
      <c r="K319" s="125" t="s">
        <v>148</v>
      </c>
      <c r="L319" s="126">
        <v>40139</v>
      </c>
      <c r="M319" s="125">
        <v>50.8</v>
      </c>
      <c r="N319" s="125">
        <v>17.3</v>
      </c>
      <c r="O319" s="125">
        <v>228</v>
      </c>
      <c r="P319" s="125">
        <v>5600</v>
      </c>
      <c r="Q319" s="125" t="s">
        <v>149</v>
      </c>
      <c r="R319" s="125">
        <v>8.2742799999999992</v>
      </c>
      <c r="S319" s="125">
        <v>-26.300190000000001</v>
      </c>
      <c r="T319" s="125"/>
      <c r="U319" s="125">
        <v>237</v>
      </c>
      <c r="V319" s="127">
        <v>1</v>
      </c>
      <c r="W319" s="127">
        <v>7.9491381701001513E+18</v>
      </c>
    </row>
    <row r="320" spans="3:23" ht="15" customHeight="1">
      <c r="C320" s="114" t="b">
        <v>0</v>
      </c>
      <c r="D320" s="115" t="s">
        <v>143</v>
      </c>
      <c r="E320" s="116">
        <v>87</v>
      </c>
      <c r="F320" s="116" t="s">
        <v>292</v>
      </c>
      <c r="G320" s="125" t="s">
        <v>145</v>
      </c>
      <c r="H320" s="125" t="s">
        <v>118</v>
      </c>
      <c r="I320" s="125" t="s">
        <v>146</v>
      </c>
      <c r="J320" s="125" t="s">
        <v>147</v>
      </c>
      <c r="K320" s="125" t="s">
        <v>148</v>
      </c>
      <c r="L320" s="126">
        <v>40137</v>
      </c>
      <c r="M320" s="125">
        <v>43.4</v>
      </c>
      <c r="N320" s="125">
        <v>14.4</v>
      </c>
      <c r="O320" s="125">
        <v>218</v>
      </c>
      <c r="P320" s="125">
        <v>4600</v>
      </c>
      <c r="Q320" s="125" t="s">
        <v>155</v>
      </c>
      <c r="R320" s="125">
        <v>8.2346800000000009</v>
      </c>
      <c r="S320" s="125">
        <v>-26.18599</v>
      </c>
      <c r="T320" s="125"/>
      <c r="U320" s="125">
        <v>238</v>
      </c>
      <c r="V320" s="127">
        <v>1</v>
      </c>
      <c r="W320" s="127">
        <v>8.3685078169282765E+18</v>
      </c>
    </row>
    <row r="321" spans="3:23" ht="15" customHeight="1">
      <c r="C321" s="114" t="b">
        <v>0</v>
      </c>
      <c r="D321" s="115" t="s">
        <v>143</v>
      </c>
      <c r="E321" s="116">
        <v>88</v>
      </c>
      <c r="F321" s="116" t="s">
        <v>292</v>
      </c>
      <c r="G321" s="125" t="s">
        <v>145</v>
      </c>
      <c r="H321" s="125" t="s">
        <v>118</v>
      </c>
      <c r="I321" s="125" t="s">
        <v>146</v>
      </c>
      <c r="J321" s="125" t="s">
        <v>182</v>
      </c>
      <c r="K321" s="125" t="s">
        <v>148</v>
      </c>
      <c r="L321" s="126">
        <v>40137</v>
      </c>
      <c r="M321" s="125">
        <v>51.3</v>
      </c>
      <c r="N321" s="125">
        <v>14.2</v>
      </c>
      <c r="O321" s="125">
        <v>218</v>
      </c>
      <c r="P321" s="125">
        <v>5300</v>
      </c>
      <c r="Q321" s="125" t="s">
        <v>149</v>
      </c>
      <c r="R321" s="125">
        <v>8.1542600000000007</v>
      </c>
      <c r="S321" s="125">
        <v>-26.343299999999999</v>
      </c>
      <c r="T321" s="125"/>
      <c r="U321" s="125">
        <v>239</v>
      </c>
      <c r="V321" s="127">
        <v>1</v>
      </c>
      <c r="W321" s="127">
        <v>1.7907579858145149E+19</v>
      </c>
    </row>
    <row r="322" spans="3:23" ht="15" customHeight="1">
      <c r="C322" s="114" t="b">
        <v>0</v>
      </c>
      <c r="D322" s="115" t="s">
        <v>143</v>
      </c>
      <c r="E322" s="116">
        <v>89</v>
      </c>
      <c r="F322" s="116" t="s">
        <v>292</v>
      </c>
      <c r="G322" s="125" t="s">
        <v>145</v>
      </c>
      <c r="H322" s="125" t="s">
        <v>118</v>
      </c>
      <c r="I322" s="125" t="s">
        <v>146</v>
      </c>
      <c r="J322" s="125" t="s">
        <v>300</v>
      </c>
      <c r="K322" s="125" t="s">
        <v>148</v>
      </c>
      <c r="L322" s="126">
        <v>40142</v>
      </c>
      <c r="M322" s="125">
        <v>47.5</v>
      </c>
      <c r="N322" s="125">
        <v>14</v>
      </c>
      <c r="O322" s="125">
        <v>212</v>
      </c>
      <c r="P322" s="125">
        <v>4875</v>
      </c>
      <c r="Q322" s="125" t="s">
        <v>155</v>
      </c>
      <c r="R322" s="125">
        <v>8.1269100000000005</v>
      </c>
      <c r="S322" s="125">
        <v>-26.236129999999999</v>
      </c>
      <c r="T322" s="125"/>
      <c r="U322" s="125">
        <v>240</v>
      </c>
      <c r="V322" s="127">
        <v>1</v>
      </c>
      <c r="W322" s="127">
        <v>1.4678220152765571E+19</v>
      </c>
    </row>
    <row r="323" spans="3:23" ht="15" customHeight="1">
      <c r="C323" s="114" t="b">
        <v>0</v>
      </c>
      <c r="D323" s="115" t="s">
        <v>143</v>
      </c>
      <c r="E323" s="116">
        <v>90</v>
      </c>
      <c r="F323" s="116" t="s">
        <v>292</v>
      </c>
      <c r="G323" s="125" t="s">
        <v>145</v>
      </c>
      <c r="H323" s="125" t="s">
        <v>118</v>
      </c>
      <c r="I323" s="125" t="s">
        <v>146</v>
      </c>
      <c r="J323" s="125" t="s">
        <v>301</v>
      </c>
      <c r="K323" s="125" t="s">
        <v>148</v>
      </c>
      <c r="L323" s="126">
        <v>40142</v>
      </c>
      <c r="M323" s="125">
        <v>52.1</v>
      </c>
      <c r="N323" s="125">
        <v>17</v>
      </c>
      <c r="O323" s="125">
        <v>230</v>
      </c>
      <c r="P323" s="125">
        <v>5550</v>
      </c>
      <c r="Q323" s="125" t="s">
        <v>149</v>
      </c>
      <c r="R323" s="125">
        <v>8.2759499999999999</v>
      </c>
      <c r="S323" s="125">
        <v>-26.116569999999999</v>
      </c>
      <c r="T323" s="125"/>
      <c r="U323" s="125">
        <v>241</v>
      </c>
      <c r="V323" s="127">
        <v>1</v>
      </c>
      <c r="W323" s="127">
        <v>7.8728079774254725E+18</v>
      </c>
    </row>
    <row r="324" spans="3:23" ht="15" customHeight="1">
      <c r="C324" s="114" t="b">
        <v>0</v>
      </c>
      <c r="D324" s="115" t="s">
        <v>143</v>
      </c>
      <c r="E324" s="116">
        <v>91</v>
      </c>
      <c r="F324" s="116" t="s">
        <v>292</v>
      </c>
      <c r="G324" s="125" t="s">
        <v>145</v>
      </c>
      <c r="H324" s="125" t="s">
        <v>118</v>
      </c>
      <c r="I324" s="125" t="s">
        <v>146</v>
      </c>
      <c r="J324" s="125" t="s">
        <v>302</v>
      </c>
      <c r="K324" s="125" t="s">
        <v>148</v>
      </c>
      <c r="L324" s="126">
        <v>40142</v>
      </c>
      <c r="M324" s="125">
        <v>47.5</v>
      </c>
      <c r="N324" s="125">
        <v>15</v>
      </c>
      <c r="O324" s="125">
        <v>218</v>
      </c>
      <c r="P324" s="125">
        <v>4950</v>
      </c>
      <c r="Q324" s="125" t="s">
        <v>155</v>
      </c>
      <c r="R324" s="125">
        <v>8.2967099999999991</v>
      </c>
      <c r="S324" s="125">
        <v>-26.085470000000001</v>
      </c>
      <c r="T324" s="125"/>
      <c r="U324" s="125">
        <v>242</v>
      </c>
      <c r="V324" s="127">
        <v>1</v>
      </c>
      <c r="W324" s="127">
        <v>6.3295992430882755E+18</v>
      </c>
    </row>
    <row r="325" spans="3:23" ht="15" customHeight="1">
      <c r="C325" s="114" t="b">
        <v>0</v>
      </c>
      <c r="D325" s="115" t="s">
        <v>143</v>
      </c>
      <c r="E325" s="116">
        <v>92</v>
      </c>
      <c r="F325" s="116" t="s">
        <v>292</v>
      </c>
      <c r="G325" s="125" t="s">
        <v>145</v>
      </c>
      <c r="H325" s="125" t="s">
        <v>118</v>
      </c>
      <c r="I325" s="125" t="s">
        <v>146</v>
      </c>
      <c r="J325" s="125" t="s">
        <v>303</v>
      </c>
      <c r="K325" s="125" t="s">
        <v>148</v>
      </c>
      <c r="L325" s="126">
        <v>40142</v>
      </c>
      <c r="M325" s="125">
        <v>52.2</v>
      </c>
      <c r="N325" s="125">
        <v>17.100000000000001</v>
      </c>
      <c r="O325" s="125">
        <v>228</v>
      </c>
      <c r="P325" s="125">
        <v>5400</v>
      </c>
      <c r="Q325" s="125" t="s">
        <v>149</v>
      </c>
      <c r="R325" s="125">
        <v>8.3670100000000005</v>
      </c>
      <c r="S325" s="125">
        <v>-25.898340000000001</v>
      </c>
      <c r="T325" s="125"/>
      <c r="U325" s="125">
        <v>243</v>
      </c>
      <c r="V325" s="127">
        <v>1</v>
      </c>
      <c r="W325" s="127">
        <v>9.8323035886953329E+18</v>
      </c>
    </row>
    <row r="326" spans="3:23" ht="15" customHeight="1">
      <c r="C326" s="114" t="b">
        <v>0</v>
      </c>
      <c r="D326" s="115" t="s">
        <v>143</v>
      </c>
      <c r="E326" s="116">
        <v>93</v>
      </c>
      <c r="F326" s="116" t="s">
        <v>292</v>
      </c>
      <c r="G326" s="125" t="s">
        <v>145</v>
      </c>
      <c r="H326" s="125" t="s">
        <v>118</v>
      </c>
      <c r="I326" s="125" t="s">
        <v>146</v>
      </c>
      <c r="J326" s="125" t="s">
        <v>185</v>
      </c>
      <c r="K326" s="125" t="s">
        <v>148</v>
      </c>
      <c r="L326" s="126">
        <v>40148</v>
      </c>
      <c r="M326" s="125">
        <v>45.5</v>
      </c>
      <c r="N326" s="125">
        <v>14.5</v>
      </c>
      <c r="O326" s="125">
        <v>212</v>
      </c>
      <c r="P326" s="125">
        <v>4750</v>
      </c>
      <c r="Q326" s="125" t="s">
        <v>155</v>
      </c>
      <c r="R326" s="125">
        <v>8.1556599999999992</v>
      </c>
      <c r="S326" s="125">
        <v>-26.228480000000001</v>
      </c>
      <c r="T326" s="125"/>
      <c r="U326" s="125">
        <v>244</v>
      </c>
      <c r="V326" s="127">
        <v>1</v>
      </c>
      <c r="W326" s="127">
        <v>1.2101553475801655E+19</v>
      </c>
    </row>
    <row r="327" spans="3:23" ht="15" customHeight="1">
      <c r="C327" s="114" t="b">
        <v>0</v>
      </c>
      <c r="D327" s="115" t="s">
        <v>143</v>
      </c>
      <c r="E327" s="116">
        <v>94</v>
      </c>
      <c r="F327" s="116" t="s">
        <v>292</v>
      </c>
      <c r="G327" s="125" t="s">
        <v>145</v>
      </c>
      <c r="H327" s="125" t="s">
        <v>118</v>
      </c>
      <c r="I327" s="125" t="s">
        <v>146</v>
      </c>
      <c r="J327" s="125" t="s">
        <v>186</v>
      </c>
      <c r="K327" s="125" t="s">
        <v>148</v>
      </c>
      <c r="L327" s="126">
        <v>40148</v>
      </c>
      <c r="M327" s="125">
        <v>49.5</v>
      </c>
      <c r="N327" s="125">
        <v>16.100000000000001</v>
      </c>
      <c r="O327" s="125">
        <v>224</v>
      </c>
      <c r="P327" s="125">
        <v>5650</v>
      </c>
      <c r="Q327" s="125" t="s">
        <v>149</v>
      </c>
      <c r="R327" s="125">
        <v>8.83352</v>
      </c>
      <c r="S327" s="125">
        <v>-25.691949999999999</v>
      </c>
      <c r="T327" s="125"/>
      <c r="U327" s="125">
        <v>245</v>
      </c>
      <c r="V327" s="127">
        <v>1</v>
      </c>
      <c r="W327" s="127">
        <v>4.3573500934966113E+18</v>
      </c>
    </row>
    <row r="328" spans="3:23" ht="15" customHeight="1">
      <c r="C328" s="114" t="b">
        <v>0</v>
      </c>
      <c r="D328" s="115" t="s">
        <v>143</v>
      </c>
      <c r="E328" s="116">
        <v>95</v>
      </c>
      <c r="F328" s="116" t="s">
        <v>292</v>
      </c>
      <c r="G328" s="125" t="s">
        <v>145</v>
      </c>
      <c r="H328" s="125" t="s">
        <v>118</v>
      </c>
      <c r="I328" s="125" t="s">
        <v>146</v>
      </c>
      <c r="J328" s="125" t="s">
        <v>306</v>
      </c>
      <c r="K328" s="125" t="s">
        <v>148</v>
      </c>
      <c r="L328" s="126">
        <v>40144</v>
      </c>
      <c r="M328" s="125">
        <v>44.5</v>
      </c>
      <c r="N328" s="125">
        <v>14.7</v>
      </c>
      <c r="O328" s="125">
        <v>214</v>
      </c>
      <c r="P328" s="125">
        <v>4850</v>
      </c>
      <c r="Q328" s="125" t="s">
        <v>155</v>
      </c>
      <c r="R328" s="125">
        <v>8.20106</v>
      </c>
      <c r="S328" s="125">
        <v>-26.165240000000001</v>
      </c>
      <c r="T328" s="125"/>
      <c r="U328" s="125">
        <v>246</v>
      </c>
      <c r="V328" s="127">
        <v>1</v>
      </c>
      <c r="W328" s="127">
        <v>8.3668993692367811E+18</v>
      </c>
    </row>
    <row r="329" spans="3:23" ht="15" customHeight="1">
      <c r="C329" s="114" t="b">
        <v>0</v>
      </c>
      <c r="D329" s="115" t="s">
        <v>143</v>
      </c>
      <c r="E329" s="116">
        <v>96</v>
      </c>
      <c r="F329" s="116" t="s">
        <v>292</v>
      </c>
      <c r="G329" s="125" t="s">
        <v>145</v>
      </c>
      <c r="H329" s="125" t="s">
        <v>118</v>
      </c>
      <c r="I329" s="125" t="s">
        <v>146</v>
      </c>
      <c r="J329" s="125" t="s">
        <v>307</v>
      </c>
      <c r="K329" s="125" t="s">
        <v>148</v>
      </c>
      <c r="L329" s="126">
        <v>40144</v>
      </c>
      <c r="M329" s="125">
        <v>50.8</v>
      </c>
      <c r="N329" s="125">
        <v>15.7</v>
      </c>
      <c r="O329" s="125">
        <v>226</v>
      </c>
      <c r="P329" s="125">
        <v>5200</v>
      </c>
      <c r="Q329" s="125" t="s">
        <v>149</v>
      </c>
      <c r="R329" s="125">
        <v>8.27102</v>
      </c>
      <c r="S329" s="125">
        <v>-26.112439999999999</v>
      </c>
      <c r="T329" s="125"/>
      <c r="U329" s="125">
        <v>247</v>
      </c>
      <c r="V329" s="127">
        <v>1</v>
      </c>
      <c r="W329" s="127">
        <v>2.6852059189079798E+18</v>
      </c>
    </row>
    <row r="330" spans="3:23" ht="15" customHeight="1">
      <c r="C330" s="114" t="b">
        <v>0</v>
      </c>
      <c r="D330" s="115" t="s">
        <v>143</v>
      </c>
      <c r="E330" s="116">
        <v>97</v>
      </c>
      <c r="F330" s="116" t="s">
        <v>292</v>
      </c>
      <c r="G330" s="125" t="s">
        <v>145</v>
      </c>
      <c r="H330" s="125" t="s">
        <v>118</v>
      </c>
      <c r="I330" s="125" t="s">
        <v>146</v>
      </c>
      <c r="J330" s="125" t="s">
        <v>308</v>
      </c>
      <c r="K330" s="125" t="s">
        <v>148</v>
      </c>
      <c r="L330" s="126">
        <v>40135</v>
      </c>
      <c r="M330" s="125">
        <v>49.4</v>
      </c>
      <c r="N330" s="125">
        <v>15.8</v>
      </c>
      <c r="O330" s="125">
        <v>216</v>
      </c>
      <c r="P330" s="125">
        <v>4925</v>
      </c>
      <c r="Q330" s="125" t="s">
        <v>149</v>
      </c>
      <c r="R330" s="125">
        <v>8.0362399999999994</v>
      </c>
      <c r="S330" s="125">
        <v>-26.065940000000001</v>
      </c>
      <c r="T330" s="125"/>
      <c r="U330" s="125">
        <v>248</v>
      </c>
      <c r="V330" s="127">
        <v>1</v>
      </c>
      <c r="W330" s="127">
        <v>1.5713872592426877E+17</v>
      </c>
    </row>
    <row r="331" spans="3:23" ht="15" customHeight="1">
      <c r="C331" s="114" t="b">
        <v>0</v>
      </c>
      <c r="D331" s="115" t="s">
        <v>143</v>
      </c>
      <c r="E331" s="116">
        <v>98</v>
      </c>
      <c r="F331" s="116" t="s">
        <v>292</v>
      </c>
      <c r="G331" s="125" t="s">
        <v>145</v>
      </c>
      <c r="H331" s="125" t="s">
        <v>118</v>
      </c>
      <c r="I331" s="125" t="s">
        <v>146</v>
      </c>
      <c r="J331" s="125" t="s">
        <v>309</v>
      </c>
      <c r="K331" s="125" t="s">
        <v>148</v>
      </c>
      <c r="L331" s="126">
        <v>40135</v>
      </c>
      <c r="M331" s="125">
        <v>46.9</v>
      </c>
      <c r="N331" s="125">
        <v>14.6</v>
      </c>
      <c r="O331" s="125">
        <v>222</v>
      </c>
      <c r="P331" s="125">
        <v>4875</v>
      </c>
      <c r="Q331" s="125" t="s">
        <v>155</v>
      </c>
      <c r="R331" s="125">
        <v>7.8880999999999997</v>
      </c>
      <c r="S331" s="125">
        <v>-26.047260000000001</v>
      </c>
      <c r="T331" s="125"/>
      <c r="U331" s="125">
        <v>249</v>
      </c>
      <c r="V331" s="127">
        <v>1</v>
      </c>
      <c r="W331" s="127">
        <v>1.3878744816084206E+19</v>
      </c>
    </row>
    <row r="332" spans="3:23" ht="15" customHeight="1">
      <c r="C332" s="114" t="b">
        <v>0</v>
      </c>
      <c r="D332" s="115" t="s">
        <v>143</v>
      </c>
      <c r="E332" s="116">
        <v>99</v>
      </c>
      <c r="F332" s="116" t="s">
        <v>292</v>
      </c>
      <c r="G332" s="125" t="s">
        <v>145</v>
      </c>
      <c r="H332" s="125" t="s">
        <v>118</v>
      </c>
      <c r="I332" s="125" t="s">
        <v>146</v>
      </c>
      <c r="J332" s="125" t="s">
        <v>187</v>
      </c>
      <c r="K332" s="125" t="s">
        <v>148</v>
      </c>
      <c r="L332" s="126">
        <v>40135</v>
      </c>
      <c r="M332" s="125">
        <v>48.4</v>
      </c>
      <c r="N332" s="125">
        <v>14.4</v>
      </c>
      <c r="O332" s="125">
        <v>203</v>
      </c>
      <c r="P332" s="125">
        <v>4625</v>
      </c>
      <c r="Q332" s="125" t="s">
        <v>155</v>
      </c>
      <c r="R332" s="125">
        <v>8.1658200000000001</v>
      </c>
      <c r="S332" s="125">
        <v>-26.139710000000001</v>
      </c>
      <c r="T332" s="125"/>
      <c r="U332" s="125">
        <v>250</v>
      </c>
      <c r="V332" s="127">
        <v>1</v>
      </c>
      <c r="W332" s="127">
        <v>8.7644505141756877E+18</v>
      </c>
    </row>
    <row r="333" spans="3:23" ht="15" customHeight="1">
      <c r="C333" s="114" t="b">
        <v>0</v>
      </c>
      <c r="D333" s="115" t="s">
        <v>143</v>
      </c>
      <c r="E333" s="116">
        <v>100</v>
      </c>
      <c r="F333" s="116" t="s">
        <v>292</v>
      </c>
      <c r="G333" s="125" t="s">
        <v>145</v>
      </c>
      <c r="H333" s="125" t="s">
        <v>118</v>
      </c>
      <c r="I333" s="125" t="s">
        <v>146</v>
      </c>
      <c r="J333" s="125" t="s">
        <v>188</v>
      </c>
      <c r="K333" s="125" t="s">
        <v>148</v>
      </c>
      <c r="L333" s="126">
        <v>40135</v>
      </c>
      <c r="M333" s="125">
        <v>51.1</v>
      </c>
      <c r="N333" s="125">
        <v>16.5</v>
      </c>
      <c r="O333" s="125">
        <v>225</v>
      </c>
      <c r="P333" s="125">
        <v>5250</v>
      </c>
      <c r="Q333" s="125" t="s">
        <v>149</v>
      </c>
      <c r="R333" s="125">
        <v>8.2065999999999999</v>
      </c>
      <c r="S333" s="125">
        <v>-26.36863</v>
      </c>
      <c r="T333" s="125"/>
      <c r="U333" s="125">
        <v>251</v>
      </c>
      <c r="V333" s="127">
        <v>1</v>
      </c>
      <c r="W333" s="127">
        <v>1.3609696166370032E+19</v>
      </c>
    </row>
    <row r="334" spans="3:23" ht="15" customHeight="1">
      <c r="C334" s="114" t="b">
        <v>0</v>
      </c>
      <c r="D334" s="115" t="s">
        <v>143</v>
      </c>
      <c r="E334" s="116">
        <v>101</v>
      </c>
      <c r="F334" s="116" t="s">
        <v>292</v>
      </c>
      <c r="G334" s="125" t="s">
        <v>145</v>
      </c>
      <c r="H334" s="125" t="s">
        <v>118</v>
      </c>
      <c r="I334" s="125" t="s">
        <v>146</v>
      </c>
      <c r="J334" s="125" t="s">
        <v>189</v>
      </c>
      <c r="K334" s="125" t="s">
        <v>148</v>
      </c>
      <c r="L334" s="126">
        <v>40139</v>
      </c>
      <c r="M334" s="125">
        <v>48.5</v>
      </c>
      <c r="N334" s="125">
        <v>15</v>
      </c>
      <c r="O334" s="125">
        <v>219</v>
      </c>
      <c r="P334" s="125">
        <v>4850</v>
      </c>
      <c r="Q334" s="125" t="s">
        <v>155</v>
      </c>
      <c r="R334" s="125">
        <v>8.1023099999999992</v>
      </c>
      <c r="S334" s="125">
        <v>-26.187629999999999</v>
      </c>
      <c r="T334" s="125"/>
      <c r="U334" s="125">
        <v>252</v>
      </c>
      <c r="V334" s="127">
        <v>1</v>
      </c>
      <c r="W334" s="127">
        <v>4.6452741285393439E+18</v>
      </c>
    </row>
    <row r="335" spans="3:23" ht="15" customHeight="1">
      <c r="C335" s="114" t="b">
        <v>0</v>
      </c>
      <c r="D335" s="115" t="s">
        <v>143</v>
      </c>
      <c r="E335" s="116">
        <v>102</v>
      </c>
      <c r="F335" s="116" t="s">
        <v>292</v>
      </c>
      <c r="G335" s="125" t="s">
        <v>145</v>
      </c>
      <c r="H335" s="125" t="s">
        <v>118</v>
      </c>
      <c r="I335" s="125" t="s">
        <v>146</v>
      </c>
      <c r="J335" s="125" t="s">
        <v>190</v>
      </c>
      <c r="K335" s="125" t="s">
        <v>148</v>
      </c>
      <c r="L335" s="126">
        <v>40139</v>
      </c>
      <c r="M335" s="125">
        <v>55.9</v>
      </c>
      <c r="N335" s="125">
        <v>17</v>
      </c>
      <c r="O335" s="125">
        <v>228</v>
      </c>
      <c r="P335" s="125">
        <v>5600</v>
      </c>
      <c r="Q335" s="125" t="s">
        <v>149</v>
      </c>
      <c r="R335" s="125">
        <v>8.3117999999999999</v>
      </c>
      <c r="S335" s="125">
        <v>-26.35425</v>
      </c>
      <c r="T335" s="125"/>
      <c r="U335" s="125">
        <v>253</v>
      </c>
      <c r="V335" s="127">
        <v>1</v>
      </c>
      <c r="W335" s="127">
        <v>7.0802083983460116E+18</v>
      </c>
    </row>
    <row r="336" spans="3:23" ht="15" customHeight="1">
      <c r="C336" s="114" t="b">
        <v>0</v>
      </c>
      <c r="D336" s="115" t="s">
        <v>143</v>
      </c>
      <c r="E336" s="116">
        <v>103</v>
      </c>
      <c r="F336" s="116" t="s">
        <v>292</v>
      </c>
      <c r="G336" s="125" t="s">
        <v>145</v>
      </c>
      <c r="H336" s="125" t="s">
        <v>118</v>
      </c>
      <c r="I336" s="125" t="s">
        <v>146</v>
      </c>
      <c r="J336" s="125" t="s">
        <v>191</v>
      </c>
      <c r="K336" s="125" t="s">
        <v>148</v>
      </c>
      <c r="L336" s="126">
        <v>40135</v>
      </c>
      <c r="M336" s="125">
        <v>47.2</v>
      </c>
      <c r="N336" s="125">
        <v>15.5</v>
      </c>
      <c r="O336" s="125">
        <v>215</v>
      </c>
      <c r="P336" s="125">
        <v>4975</v>
      </c>
      <c r="Q336" s="125" t="s">
        <v>155</v>
      </c>
      <c r="R336" s="125">
        <v>8.3081700000000005</v>
      </c>
      <c r="S336" s="125">
        <v>-26.21651</v>
      </c>
      <c r="T336" s="125"/>
      <c r="U336" s="125">
        <v>254</v>
      </c>
      <c r="V336" s="127">
        <v>1</v>
      </c>
      <c r="W336" s="127">
        <v>1.2753647401126107E+19</v>
      </c>
    </row>
    <row r="337" spans="3:23" ht="15" customHeight="1">
      <c r="C337" s="114" t="b">
        <v>0</v>
      </c>
      <c r="D337" s="115" t="s">
        <v>143</v>
      </c>
      <c r="E337" s="116">
        <v>104</v>
      </c>
      <c r="F337" s="116" t="s">
        <v>292</v>
      </c>
      <c r="G337" s="125" t="s">
        <v>145</v>
      </c>
      <c r="H337" s="125" t="s">
        <v>118</v>
      </c>
      <c r="I337" s="125" t="s">
        <v>146</v>
      </c>
      <c r="J337" s="125" t="s">
        <v>192</v>
      </c>
      <c r="K337" s="125" t="s">
        <v>148</v>
      </c>
      <c r="L337" s="126">
        <v>40135</v>
      </c>
      <c r="M337" s="125">
        <v>49.1</v>
      </c>
      <c r="N337" s="125">
        <v>15</v>
      </c>
      <c r="O337" s="125">
        <v>228</v>
      </c>
      <c r="P337" s="125">
        <v>5500</v>
      </c>
      <c r="Q337" s="125" t="s">
        <v>149</v>
      </c>
      <c r="R337" s="125">
        <v>8.6591400000000007</v>
      </c>
      <c r="S337" s="125">
        <v>-25.79203</v>
      </c>
      <c r="T337" s="125"/>
      <c r="U337" s="125">
        <v>255</v>
      </c>
      <c r="V337" s="127">
        <v>1</v>
      </c>
      <c r="W337" s="127">
        <v>3.6681792045818092E+18</v>
      </c>
    </row>
    <row r="338" spans="3:23" ht="15" customHeight="1">
      <c r="C338" s="114" t="b">
        <v>0</v>
      </c>
      <c r="D338" s="115" t="s">
        <v>143</v>
      </c>
      <c r="E338" s="116">
        <v>105</v>
      </c>
      <c r="F338" s="116" t="s">
        <v>292</v>
      </c>
      <c r="G338" s="125" t="s">
        <v>145</v>
      </c>
      <c r="H338" s="125" t="s">
        <v>118</v>
      </c>
      <c r="I338" s="125" t="s">
        <v>146</v>
      </c>
      <c r="J338" s="125" t="s">
        <v>193</v>
      </c>
      <c r="K338" s="125" t="s">
        <v>148</v>
      </c>
      <c r="L338" s="126">
        <v>40148</v>
      </c>
      <c r="M338" s="125">
        <v>47.3</v>
      </c>
      <c r="N338" s="125">
        <v>13.8</v>
      </c>
      <c r="O338" s="125">
        <v>216</v>
      </c>
      <c r="P338" s="125">
        <v>4725</v>
      </c>
      <c r="Q338" s="125"/>
      <c r="R338" s="125">
        <v>8.2581799999999994</v>
      </c>
      <c r="S338" s="125">
        <v>-26.238859999999999</v>
      </c>
      <c r="T338" s="125" t="s">
        <v>297</v>
      </c>
      <c r="U338" s="125">
        <v>256</v>
      </c>
      <c r="V338" s="127">
        <v>1</v>
      </c>
      <c r="W338" s="127">
        <v>7.9110672970635971E+18</v>
      </c>
    </row>
    <row r="339" spans="3:23" ht="15" customHeight="1">
      <c r="C339" s="114" t="b">
        <v>0</v>
      </c>
      <c r="D339" s="115" t="s">
        <v>143</v>
      </c>
      <c r="E339" s="116">
        <v>106</v>
      </c>
      <c r="F339" s="116" t="s">
        <v>292</v>
      </c>
      <c r="G339" s="125" t="s">
        <v>145</v>
      </c>
      <c r="H339" s="125" t="s">
        <v>118</v>
      </c>
      <c r="I339" s="125" t="s">
        <v>146</v>
      </c>
      <c r="J339" s="125" t="s">
        <v>194</v>
      </c>
      <c r="K339" s="125" t="s">
        <v>148</v>
      </c>
      <c r="L339" s="126">
        <v>40148</v>
      </c>
      <c r="M339" s="125">
        <v>46.8</v>
      </c>
      <c r="N339" s="125">
        <v>16.100000000000001</v>
      </c>
      <c r="O339" s="125">
        <v>215</v>
      </c>
      <c r="P339" s="125">
        <v>5500</v>
      </c>
      <c r="Q339" s="125" t="s">
        <v>149</v>
      </c>
      <c r="R339" s="125">
        <v>8.3235899999999994</v>
      </c>
      <c r="S339" s="125">
        <v>-26.057559999999999</v>
      </c>
      <c r="T339" s="125"/>
      <c r="U339" s="125">
        <v>257</v>
      </c>
      <c r="V339" s="127">
        <v>1</v>
      </c>
      <c r="W339" s="127">
        <v>1.721873206753125E+19</v>
      </c>
    </row>
    <row r="340" spans="3:23" ht="15" customHeight="1">
      <c r="C340" s="114" t="b">
        <v>0</v>
      </c>
      <c r="D340" s="115" t="s">
        <v>143</v>
      </c>
      <c r="E340" s="116">
        <v>107</v>
      </c>
      <c r="F340" s="116" t="s">
        <v>292</v>
      </c>
      <c r="G340" s="125" t="s">
        <v>145</v>
      </c>
      <c r="H340" s="125" t="s">
        <v>118</v>
      </c>
      <c r="I340" s="125" t="s">
        <v>146</v>
      </c>
      <c r="J340" s="125" t="s">
        <v>202</v>
      </c>
      <c r="K340" s="125" t="s">
        <v>148</v>
      </c>
      <c r="L340" s="126">
        <v>40127</v>
      </c>
      <c r="M340" s="125">
        <v>41.7</v>
      </c>
      <c r="N340" s="125">
        <v>14.7</v>
      </c>
      <c r="O340" s="125">
        <v>210</v>
      </c>
      <c r="P340" s="125">
        <v>4700</v>
      </c>
      <c r="Q340" s="125" t="s">
        <v>155</v>
      </c>
      <c r="R340" s="125">
        <v>8.1231100000000005</v>
      </c>
      <c r="S340" s="125">
        <v>-26.448149999999998</v>
      </c>
      <c r="T340" s="125"/>
      <c r="U340" s="125">
        <v>258</v>
      </c>
      <c r="V340" s="127">
        <v>1</v>
      </c>
      <c r="W340" s="127">
        <v>1.6294313912996583E+19</v>
      </c>
    </row>
    <row r="341" spans="3:23" ht="15" customHeight="1">
      <c r="C341" s="114" t="b">
        <v>0</v>
      </c>
      <c r="D341" s="115" t="s">
        <v>143</v>
      </c>
      <c r="E341" s="116">
        <v>108</v>
      </c>
      <c r="F341" s="116" t="s">
        <v>292</v>
      </c>
      <c r="G341" s="125" t="s">
        <v>145</v>
      </c>
      <c r="H341" s="125" t="s">
        <v>118</v>
      </c>
      <c r="I341" s="125" t="s">
        <v>146</v>
      </c>
      <c r="J341" s="125" t="s">
        <v>203</v>
      </c>
      <c r="K341" s="125" t="s">
        <v>148</v>
      </c>
      <c r="L341" s="126">
        <v>40127</v>
      </c>
      <c r="M341" s="125">
        <v>53.4</v>
      </c>
      <c r="N341" s="125">
        <v>15.8</v>
      </c>
      <c r="O341" s="125">
        <v>219</v>
      </c>
      <c r="P341" s="125">
        <v>5500</v>
      </c>
      <c r="Q341" s="125" t="s">
        <v>149</v>
      </c>
      <c r="R341" s="125">
        <v>8.4101700000000008</v>
      </c>
      <c r="S341" s="125">
        <v>-26.33867</v>
      </c>
      <c r="T341" s="125"/>
      <c r="U341" s="125">
        <v>259</v>
      </c>
      <c r="V341" s="127">
        <v>1</v>
      </c>
      <c r="W341" s="127">
        <v>5.0975594601837322E+18</v>
      </c>
    </row>
    <row r="342" spans="3:23" ht="15" customHeight="1">
      <c r="C342" s="114" t="b">
        <v>0</v>
      </c>
      <c r="D342" s="115" t="s">
        <v>143</v>
      </c>
      <c r="E342" s="116">
        <v>109</v>
      </c>
      <c r="F342" s="116" t="s">
        <v>292</v>
      </c>
      <c r="G342" s="125" t="s">
        <v>145</v>
      </c>
      <c r="H342" s="125" t="s">
        <v>118</v>
      </c>
      <c r="I342" s="125" t="s">
        <v>146</v>
      </c>
      <c r="J342" s="125" t="s">
        <v>204</v>
      </c>
      <c r="K342" s="125" t="s">
        <v>148</v>
      </c>
      <c r="L342" s="126">
        <v>40126</v>
      </c>
      <c r="M342" s="125">
        <v>43.3</v>
      </c>
      <c r="N342" s="125">
        <v>14</v>
      </c>
      <c r="O342" s="125">
        <v>208</v>
      </c>
      <c r="P342" s="125">
        <v>4575</v>
      </c>
      <c r="Q342" s="125" t="s">
        <v>155</v>
      </c>
      <c r="R342" s="125">
        <v>8.4207000000000001</v>
      </c>
      <c r="S342" s="125">
        <v>-26.38092</v>
      </c>
      <c r="T342" s="125"/>
      <c r="U342" s="125">
        <v>260</v>
      </c>
      <c r="V342" s="127">
        <v>1</v>
      </c>
      <c r="W342" s="127">
        <v>5.307628619562464E+17</v>
      </c>
    </row>
    <row r="343" spans="3:23" ht="15" customHeight="1">
      <c r="C343" s="114" t="b">
        <v>0</v>
      </c>
      <c r="D343" s="115" t="s">
        <v>143</v>
      </c>
      <c r="E343" s="116">
        <v>110</v>
      </c>
      <c r="F343" s="116" t="s">
        <v>292</v>
      </c>
      <c r="G343" s="125" t="s">
        <v>145</v>
      </c>
      <c r="H343" s="125" t="s">
        <v>118</v>
      </c>
      <c r="I343" s="125" t="s">
        <v>146</v>
      </c>
      <c r="J343" s="125" t="s">
        <v>205</v>
      </c>
      <c r="K343" s="125" t="s">
        <v>148</v>
      </c>
      <c r="L343" s="126">
        <v>40126</v>
      </c>
      <c r="M343" s="125">
        <v>48.1</v>
      </c>
      <c r="N343" s="125">
        <v>15.1</v>
      </c>
      <c r="O343" s="125">
        <v>209</v>
      </c>
      <c r="P343" s="125">
        <v>5500</v>
      </c>
      <c r="Q343" s="125" t="s">
        <v>149</v>
      </c>
      <c r="R343" s="125">
        <v>8.4573800000000006</v>
      </c>
      <c r="S343" s="125">
        <v>-26.22664</v>
      </c>
      <c r="T343" s="125"/>
      <c r="U343" s="125">
        <v>261</v>
      </c>
      <c r="V343" s="127">
        <v>1</v>
      </c>
      <c r="W343" s="127">
        <v>1.5776725695668951E+19</v>
      </c>
    </row>
    <row r="344" spans="3:23" ht="15" customHeight="1">
      <c r="C344" s="114" t="b">
        <v>0</v>
      </c>
      <c r="D344" s="115" t="s">
        <v>143</v>
      </c>
      <c r="E344" s="116">
        <v>111</v>
      </c>
      <c r="F344" s="116" t="s">
        <v>292</v>
      </c>
      <c r="G344" s="125" t="s">
        <v>145</v>
      </c>
      <c r="H344" s="125" t="s">
        <v>118</v>
      </c>
      <c r="I344" s="125" t="s">
        <v>146</v>
      </c>
      <c r="J344" s="125" t="s">
        <v>210</v>
      </c>
      <c r="K344" s="125" t="s">
        <v>148</v>
      </c>
      <c r="L344" s="126">
        <v>40137</v>
      </c>
      <c r="M344" s="125">
        <v>50.5</v>
      </c>
      <c r="N344" s="125">
        <v>15.2</v>
      </c>
      <c r="O344" s="125">
        <v>216</v>
      </c>
      <c r="P344" s="125">
        <v>5000</v>
      </c>
      <c r="Q344" s="125" t="s">
        <v>155</v>
      </c>
      <c r="R344" s="125">
        <v>8.2469099999999997</v>
      </c>
      <c r="S344" s="125">
        <v>-26.184660000000001</v>
      </c>
      <c r="T344" s="125"/>
      <c r="U344" s="125">
        <v>262</v>
      </c>
      <c r="V344" s="127">
        <v>1</v>
      </c>
      <c r="W344" s="127">
        <v>1.0639298647725158E+19</v>
      </c>
    </row>
    <row r="345" spans="3:23" ht="15" customHeight="1">
      <c r="C345" s="114" t="b">
        <v>0</v>
      </c>
      <c r="D345" s="115" t="s">
        <v>143</v>
      </c>
      <c r="E345" s="116">
        <v>112</v>
      </c>
      <c r="F345" s="116" t="s">
        <v>292</v>
      </c>
      <c r="G345" s="125" t="s">
        <v>145</v>
      </c>
      <c r="H345" s="125" t="s">
        <v>118</v>
      </c>
      <c r="I345" s="125" t="s">
        <v>146</v>
      </c>
      <c r="J345" s="125" t="s">
        <v>211</v>
      </c>
      <c r="K345" s="125" t="s">
        <v>148</v>
      </c>
      <c r="L345" s="126">
        <v>40137</v>
      </c>
      <c r="M345" s="125">
        <v>49.8</v>
      </c>
      <c r="N345" s="125">
        <v>15.9</v>
      </c>
      <c r="O345" s="125">
        <v>229</v>
      </c>
      <c r="P345" s="125">
        <v>5950</v>
      </c>
      <c r="Q345" s="125" t="s">
        <v>149</v>
      </c>
      <c r="R345" s="125">
        <v>8.2922600000000006</v>
      </c>
      <c r="S345" s="125">
        <v>-26.210190000000001</v>
      </c>
      <c r="T345" s="125"/>
      <c r="U345" s="125">
        <v>263</v>
      </c>
      <c r="V345" s="127">
        <v>1</v>
      </c>
      <c r="W345" s="127">
        <v>1.8058196431821312E+19</v>
      </c>
    </row>
    <row r="346" spans="3:23" ht="15" customHeight="1">
      <c r="C346" s="114" t="b">
        <v>0</v>
      </c>
      <c r="D346" s="115" t="s">
        <v>143</v>
      </c>
      <c r="E346" s="116">
        <v>113</v>
      </c>
      <c r="F346" s="116" t="s">
        <v>292</v>
      </c>
      <c r="G346" s="125" t="s">
        <v>145</v>
      </c>
      <c r="H346" s="125" t="s">
        <v>118</v>
      </c>
      <c r="I346" s="125" t="s">
        <v>146</v>
      </c>
      <c r="J346" s="125" t="s">
        <v>212</v>
      </c>
      <c r="K346" s="125" t="s">
        <v>148</v>
      </c>
      <c r="L346" s="126">
        <v>40144</v>
      </c>
      <c r="M346" s="125">
        <v>43.5</v>
      </c>
      <c r="N346" s="125">
        <v>15.2</v>
      </c>
      <c r="O346" s="125">
        <v>213</v>
      </c>
      <c r="P346" s="125">
        <v>4650</v>
      </c>
      <c r="Q346" s="125" t="s">
        <v>155</v>
      </c>
      <c r="R346" s="125">
        <v>8.2163400000000006</v>
      </c>
      <c r="S346" s="125">
        <v>-26.11046</v>
      </c>
      <c r="T346" s="125"/>
      <c r="U346" s="125">
        <v>264</v>
      </c>
      <c r="V346" s="127">
        <v>1</v>
      </c>
      <c r="W346" s="127">
        <v>1.3868652832644754E+18</v>
      </c>
    </row>
    <row r="347" spans="3:23" ht="15" customHeight="1">
      <c r="C347" s="114" t="b">
        <v>0</v>
      </c>
      <c r="D347" s="115" t="s">
        <v>143</v>
      </c>
      <c r="E347" s="116">
        <v>114</v>
      </c>
      <c r="F347" s="116" t="s">
        <v>292</v>
      </c>
      <c r="G347" s="125" t="s">
        <v>145</v>
      </c>
      <c r="H347" s="125" t="s">
        <v>118</v>
      </c>
      <c r="I347" s="125" t="s">
        <v>146</v>
      </c>
      <c r="J347" s="125" t="s">
        <v>213</v>
      </c>
      <c r="K347" s="125" t="s">
        <v>148</v>
      </c>
      <c r="L347" s="126">
        <v>40144</v>
      </c>
      <c r="M347" s="125">
        <v>51.5</v>
      </c>
      <c r="N347" s="125">
        <v>16.3</v>
      </c>
      <c r="O347" s="125">
        <v>230</v>
      </c>
      <c r="P347" s="125">
        <v>5500</v>
      </c>
      <c r="Q347" s="125" t="s">
        <v>149</v>
      </c>
      <c r="R347" s="125">
        <v>8.7855699999999999</v>
      </c>
      <c r="S347" s="125">
        <v>-25.761469999999999</v>
      </c>
      <c r="T347" s="125"/>
      <c r="U347" s="125">
        <v>265</v>
      </c>
      <c r="V347" s="127">
        <v>1</v>
      </c>
      <c r="W347" s="127">
        <v>4.4068678494081925E+18</v>
      </c>
    </row>
    <row r="348" spans="3:23" ht="15" customHeight="1">
      <c r="C348" s="114" t="b">
        <v>0</v>
      </c>
      <c r="D348" s="115" t="s">
        <v>143</v>
      </c>
      <c r="E348" s="116">
        <v>115</v>
      </c>
      <c r="F348" s="116" t="s">
        <v>292</v>
      </c>
      <c r="G348" s="125" t="s">
        <v>145</v>
      </c>
      <c r="H348" s="125" t="s">
        <v>118</v>
      </c>
      <c r="I348" s="125" t="s">
        <v>146</v>
      </c>
      <c r="J348" s="125" t="s">
        <v>214</v>
      </c>
      <c r="K348" s="125" t="s">
        <v>148</v>
      </c>
      <c r="L348" s="126">
        <v>40142</v>
      </c>
      <c r="M348" s="125">
        <v>46.2</v>
      </c>
      <c r="N348" s="125">
        <v>14.1</v>
      </c>
      <c r="O348" s="125">
        <v>217</v>
      </c>
      <c r="P348" s="125">
        <v>4375</v>
      </c>
      <c r="Q348" s="125" t="s">
        <v>155</v>
      </c>
      <c r="R348" s="125">
        <v>8.3023100000000003</v>
      </c>
      <c r="S348" s="125">
        <v>-25.960129999999999</v>
      </c>
      <c r="T348" s="125"/>
      <c r="U348" s="125">
        <v>266</v>
      </c>
      <c r="V348" s="127">
        <v>1</v>
      </c>
      <c r="W348" s="127">
        <v>1.5661880025581122E+19</v>
      </c>
    </row>
    <row r="349" spans="3:23" ht="15" customHeight="1">
      <c r="C349" s="114" t="b">
        <v>0</v>
      </c>
      <c r="D349" s="115" t="s">
        <v>143</v>
      </c>
      <c r="E349" s="116">
        <v>116</v>
      </c>
      <c r="F349" s="116" t="s">
        <v>292</v>
      </c>
      <c r="G349" s="125" t="s">
        <v>145</v>
      </c>
      <c r="H349" s="125" t="s">
        <v>118</v>
      </c>
      <c r="I349" s="125" t="s">
        <v>146</v>
      </c>
      <c r="J349" s="125" t="s">
        <v>215</v>
      </c>
      <c r="K349" s="125" t="s">
        <v>148</v>
      </c>
      <c r="L349" s="126">
        <v>40142</v>
      </c>
      <c r="M349" s="125">
        <v>55.1</v>
      </c>
      <c r="N349" s="125">
        <v>16</v>
      </c>
      <c r="O349" s="125">
        <v>230</v>
      </c>
      <c r="P349" s="125">
        <v>5850</v>
      </c>
      <c r="Q349" s="125" t="s">
        <v>149</v>
      </c>
      <c r="R349" s="125">
        <v>8.0835399999999993</v>
      </c>
      <c r="S349" s="125">
        <v>-26.181609999999999</v>
      </c>
      <c r="T349" s="125"/>
      <c r="U349" s="125">
        <v>267</v>
      </c>
      <c r="V349" s="127">
        <v>1</v>
      </c>
      <c r="W349" s="127">
        <v>1.4824156775145929E+19</v>
      </c>
    </row>
    <row r="350" spans="3:23" ht="15" customHeight="1">
      <c r="C350" s="114" t="b">
        <v>0</v>
      </c>
      <c r="D350" s="115" t="s">
        <v>143</v>
      </c>
      <c r="E350" s="116">
        <v>117</v>
      </c>
      <c r="F350" s="116" t="s">
        <v>292</v>
      </c>
      <c r="G350" s="125" t="s">
        <v>145</v>
      </c>
      <c r="H350" s="125" t="s">
        <v>118</v>
      </c>
      <c r="I350" s="125" t="s">
        <v>146</v>
      </c>
      <c r="J350" s="125" t="s">
        <v>216</v>
      </c>
      <c r="K350" s="125" t="s">
        <v>148</v>
      </c>
      <c r="L350" s="126">
        <v>40148</v>
      </c>
      <c r="M350" s="125">
        <v>44.5</v>
      </c>
      <c r="N350" s="125">
        <v>15.7</v>
      </c>
      <c r="O350" s="125">
        <v>217</v>
      </c>
      <c r="P350" s="125">
        <v>4875</v>
      </c>
      <c r="Q350" s="125"/>
      <c r="R350" s="125">
        <v>8.0411099999999998</v>
      </c>
      <c r="S350" s="125">
        <v>-26.184439999999999</v>
      </c>
      <c r="T350" s="125" t="s">
        <v>297</v>
      </c>
      <c r="U350" s="125">
        <v>268</v>
      </c>
      <c r="V350" s="127">
        <v>1</v>
      </c>
      <c r="W350" s="127">
        <v>6.563035186214955E+18</v>
      </c>
    </row>
    <row r="351" spans="3:23" ht="15" customHeight="1">
      <c r="C351" s="114" t="b">
        <v>0</v>
      </c>
      <c r="D351" s="115" t="s">
        <v>143</v>
      </c>
      <c r="E351" s="116">
        <v>118</v>
      </c>
      <c r="F351" s="116" t="s">
        <v>292</v>
      </c>
      <c r="G351" s="125" t="s">
        <v>145</v>
      </c>
      <c r="H351" s="125" t="s">
        <v>118</v>
      </c>
      <c r="I351" s="125" t="s">
        <v>146</v>
      </c>
      <c r="J351" s="125" t="s">
        <v>217</v>
      </c>
      <c r="K351" s="125" t="s">
        <v>148</v>
      </c>
      <c r="L351" s="126">
        <v>40148</v>
      </c>
      <c r="M351" s="125">
        <v>48.8</v>
      </c>
      <c r="N351" s="125">
        <v>16.2</v>
      </c>
      <c r="O351" s="125">
        <v>222</v>
      </c>
      <c r="P351" s="125">
        <v>6000</v>
      </c>
      <c r="Q351" s="125" t="s">
        <v>149</v>
      </c>
      <c r="R351" s="125">
        <v>8.3382500000000004</v>
      </c>
      <c r="S351" s="125">
        <v>-25.885470000000002</v>
      </c>
      <c r="T351" s="125"/>
      <c r="U351" s="125">
        <v>269</v>
      </c>
      <c r="V351" s="127">
        <v>1</v>
      </c>
      <c r="W351" s="127">
        <v>1.6262361581574228E+19</v>
      </c>
    </row>
    <row r="352" spans="3:23" ht="15" customHeight="1">
      <c r="C352" s="114" t="b">
        <v>0</v>
      </c>
      <c r="D352" s="115" t="s">
        <v>143</v>
      </c>
      <c r="E352" s="116">
        <v>119</v>
      </c>
      <c r="F352" s="116" t="s">
        <v>292</v>
      </c>
      <c r="G352" s="125" t="s">
        <v>145</v>
      </c>
      <c r="H352" s="125" t="s">
        <v>118</v>
      </c>
      <c r="I352" s="125" t="s">
        <v>146</v>
      </c>
      <c r="J352" s="125" t="s">
        <v>220</v>
      </c>
      <c r="K352" s="125" t="s">
        <v>162</v>
      </c>
      <c r="L352" s="126">
        <v>40148</v>
      </c>
      <c r="M352" s="125">
        <v>47.2</v>
      </c>
      <c r="N352" s="125">
        <v>13.7</v>
      </c>
      <c r="O352" s="125">
        <v>214</v>
      </c>
      <c r="P352" s="125">
        <v>4925</v>
      </c>
      <c r="Q352" s="125" t="s">
        <v>155</v>
      </c>
      <c r="R352" s="125">
        <v>7.9918399999999998</v>
      </c>
      <c r="S352" s="125">
        <v>-26.205380000000002</v>
      </c>
      <c r="T352" s="125" t="s">
        <v>150</v>
      </c>
      <c r="U352" s="125">
        <v>270</v>
      </c>
      <c r="V352" s="127">
        <v>0</v>
      </c>
      <c r="W352" s="127">
        <v>8.0689257013194445E+18</v>
      </c>
    </row>
    <row r="353" spans="3:23" ht="15" customHeight="1">
      <c r="C353" s="114" t="b">
        <v>0</v>
      </c>
      <c r="D353" s="115" t="s">
        <v>143</v>
      </c>
      <c r="E353" s="116">
        <v>120</v>
      </c>
      <c r="F353" s="116" t="s">
        <v>292</v>
      </c>
      <c r="G353" s="125" t="s">
        <v>145</v>
      </c>
      <c r="H353" s="125" t="s">
        <v>118</v>
      </c>
      <c r="I353" s="125" t="s">
        <v>146</v>
      </c>
      <c r="J353" s="125" t="s">
        <v>221</v>
      </c>
      <c r="K353" s="125" t="s">
        <v>162</v>
      </c>
      <c r="L353" s="126">
        <v>40148</v>
      </c>
      <c r="M353" s="125"/>
      <c r="N353" s="125"/>
      <c r="O353" s="125"/>
      <c r="P353" s="125"/>
      <c r="Q353" s="125"/>
      <c r="R353" s="125"/>
      <c r="S353" s="125"/>
      <c r="T353" s="125" t="s">
        <v>312</v>
      </c>
      <c r="U353" s="125">
        <v>271</v>
      </c>
      <c r="V353" s="127">
        <v>1</v>
      </c>
      <c r="W353" s="127">
        <v>1.3335819057123938E+19</v>
      </c>
    </row>
    <row r="354" spans="3:23" ht="15" customHeight="1">
      <c r="C354" s="114" t="b">
        <v>0</v>
      </c>
      <c r="D354" s="115" t="s">
        <v>143</v>
      </c>
      <c r="E354" s="116">
        <v>121</v>
      </c>
      <c r="F354" s="116" t="s">
        <v>292</v>
      </c>
      <c r="G354" s="125" t="s">
        <v>145</v>
      </c>
      <c r="H354" s="125" t="s">
        <v>118</v>
      </c>
      <c r="I354" s="125" t="s">
        <v>146</v>
      </c>
      <c r="J354" s="125" t="s">
        <v>222</v>
      </c>
      <c r="K354" s="125" t="s">
        <v>148</v>
      </c>
      <c r="L354" s="126">
        <v>40139</v>
      </c>
      <c r="M354" s="125">
        <v>46.8</v>
      </c>
      <c r="N354" s="125">
        <v>14.3</v>
      </c>
      <c r="O354" s="125">
        <v>215</v>
      </c>
      <c r="P354" s="125">
        <v>4850</v>
      </c>
      <c r="Q354" s="125" t="s">
        <v>155</v>
      </c>
      <c r="R354" s="125">
        <v>8.4115099999999998</v>
      </c>
      <c r="S354" s="125">
        <v>-26.13832</v>
      </c>
      <c r="T354" s="125"/>
      <c r="U354" s="125">
        <v>272</v>
      </c>
      <c r="V354" s="127">
        <v>1</v>
      </c>
      <c r="W354" s="127">
        <v>1.7212227521089618E+18</v>
      </c>
    </row>
    <row r="355" spans="3:23" ht="15" customHeight="1">
      <c r="C355" s="114" t="b">
        <v>0</v>
      </c>
      <c r="D355" s="115" t="s">
        <v>143</v>
      </c>
      <c r="E355" s="116">
        <v>122</v>
      </c>
      <c r="F355" s="116" t="s">
        <v>292</v>
      </c>
      <c r="G355" s="125" t="s">
        <v>145</v>
      </c>
      <c r="H355" s="125" t="s">
        <v>118</v>
      </c>
      <c r="I355" s="125" t="s">
        <v>146</v>
      </c>
      <c r="J355" s="125" t="s">
        <v>223</v>
      </c>
      <c r="K355" s="125" t="s">
        <v>148</v>
      </c>
      <c r="L355" s="126">
        <v>40139</v>
      </c>
      <c r="M355" s="125">
        <v>50.4</v>
      </c>
      <c r="N355" s="125">
        <v>15.7</v>
      </c>
      <c r="O355" s="125">
        <v>222</v>
      </c>
      <c r="P355" s="125">
        <v>5750</v>
      </c>
      <c r="Q355" s="125" t="s">
        <v>149</v>
      </c>
      <c r="R355" s="125">
        <v>8.30166</v>
      </c>
      <c r="S355" s="125">
        <v>-26.041170000000001</v>
      </c>
      <c r="T355" s="125"/>
      <c r="U355" s="125">
        <v>273</v>
      </c>
      <c r="V355" s="127">
        <v>1</v>
      </c>
      <c r="W355" s="127">
        <v>6.9060145315236762E+17</v>
      </c>
    </row>
    <row r="356" spans="3:23" ht="15" customHeight="1">
      <c r="C356" s="114" t="b">
        <v>0</v>
      </c>
      <c r="D356" s="115" t="s">
        <v>143</v>
      </c>
      <c r="E356" s="116">
        <v>123</v>
      </c>
      <c r="F356" s="116" t="s">
        <v>292</v>
      </c>
      <c r="G356" s="125" t="s">
        <v>145</v>
      </c>
      <c r="H356" s="125" t="s">
        <v>118</v>
      </c>
      <c r="I356" s="125" t="s">
        <v>146</v>
      </c>
      <c r="J356" s="125" t="s">
        <v>313</v>
      </c>
      <c r="K356" s="125" t="s">
        <v>148</v>
      </c>
      <c r="L356" s="126">
        <v>40139</v>
      </c>
      <c r="M356" s="125">
        <v>45.2</v>
      </c>
      <c r="N356" s="125">
        <v>14.8</v>
      </c>
      <c r="O356" s="125">
        <v>212</v>
      </c>
      <c r="P356" s="125">
        <v>5200</v>
      </c>
      <c r="Q356" s="125" t="s">
        <v>155</v>
      </c>
      <c r="R356" s="125">
        <v>8.2424599999999995</v>
      </c>
      <c r="S356" s="125">
        <v>-26.119689999999999</v>
      </c>
      <c r="T356" s="125"/>
      <c r="U356" s="125">
        <v>274</v>
      </c>
      <c r="V356" s="127">
        <v>1</v>
      </c>
      <c r="W356" s="127">
        <v>1.6462023191448846E+19</v>
      </c>
    </row>
    <row r="357" spans="3:23" ht="15" customHeight="1">
      <c r="C357" s="114" t="b">
        <v>0</v>
      </c>
      <c r="D357" s="115" t="s">
        <v>143</v>
      </c>
      <c r="E357" s="116">
        <v>124</v>
      </c>
      <c r="F357" s="116" t="s">
        <v>292</v>
      </c>
      <c r="G357" s="125" t="s">
        <v>145</v>
      </c>
      <c r="H357" s="125" t="s">
        <v>118</v>
      </c>
      <c r="I357" s="125" t="s">
        <v>146</v>
      </c>
      <c r="J357" s="125" t="s">
        <v>314</v>
      </c>
      <c r="K357" s="125" t="s">
        <v>148</v>
      </c>
      <c r="L357" s="126">
        <v>40139</v>
      </c>
      <c r="M357" s="125">
        <v>49.9</v>
      </c>
      <c r="N357" s="125">
        <v>16.100000000000001</v>
      </c>
      <c r="O357" s="125">
        <v>213</v>
      </c>
      <c r="P357" s="125">
        <v>5400</v>
      </c>
      <c r="Q357" s="125" t="s">
        <v>149</v>
      </c>
      <c r="R357" s="125">
        <v>8.3638999999999992</v>
      </c>
      <c r="S357" s="125">
        <v>-26.15531</v>
      </c>
      <c r="T357" s="125"/>
      <c r="U357" s="125">
        <v>275</v>
      </c>
      <c r="V357" s="127">
        <v>1</v>
      </c>
      <c r="W357" s="127">
        <v>7.5331402236943841E+18</v>
      </c>
    </row>
    <row r="358" spans="3:23" ht="15" customHeight="1">
      <c r="C358" s="114" t="b">
        <v>0</v>
      </c>
      <c r="D358" s="115" t="s">
        <v>151</v>
      </c>
      <c r="E358" s="116">
        <v>1</v>
      </c>
      <c r="F358" s="116" t="s">
        <v>315</v>
      </c>
      <c r="G358" s="125" t="s">
        <v>145</v>
      </c>
      <c r="H358" s="125" t="s">
        <v>122</v>
      </c>
      <c r="I358" s="125" t="s">
        <v>146</v>
      </c>
      <c r="J358" s="125" t="s">
        <v>254</v>
      </c>
      <c r="K358" s="125" t="s">
        <v>162</v>
      </c>
      <c r="L358" s="126">
        <v>39405</v>
      </c>
      <c r="M358" s="125">
        <v>46.5</v>
      </c>
      <c r="N358" s="125">
        <v>17.899999999999999</v>
      </c>
      <c r="O358" s="125">
        <v>192</v>
      </c>
      <c r="P358" s="125">
        <v>3500</v>
      </c>
      <c r="Q358" s="125" t="s">
        <v>155</v>
      </c>
      <c r="R358" s="125">
        <v>9.0393500000000007</v>
      </c>
      <c r="S358" s="125">
        <v>-24.302289999999999</v>
      </c>
      <c r="T358" s="125" t="s">
        <v>150</v>
      </c>
      <c r="U358" s="125">
        <v>276</v>
      </c>
      <c r="V358" s="127">
        <v>0</v>
      </c>
      <c r="W358" s="127">
        <v>1.7142428325629478E+17</v>
      </c>
    </row>
    <row r="359" spans="3:23" ht="15" customHeight="1">
      <c r="C359" s="114" t="b">
        <v>0</v>
      </c>
      <c r="D359" s="115" t="s">
        <v>151</v>
      </c>
      <c r="E359" s="116">
        <v>2</v>
      </c>
      <c r="F359" s="116" t="s">
        <v>315</v>
      </c>
      <c r="G359" s="125" t="s">
        <v>145</v>
      </c>
      <c r="H359" s="125" t="s">
        <v>122</v>
      </c>
      <c r="I359" s="125" t="s">
        <v>146</v>
      </c>
      <c r="J359" s="125" t="s">
        <v>255</v>
      </c>
      <c r="K359" s="125" t="s">
        <v>162</v>
      </c>
      <c r="L359" s="126">
        <v>39405</v>
      </c>
      <c r="M359" s="125">
        <v>50</v>
      </c>
      <c r="N359" s="125">
        <v>19.5</v>
      </c>
      <c r="O359" s="125">
        <v>196</v>
      </c>
      <c r="P359" s="125">
        <v>3900</v>
      </c>
      <c r="Q359" s="125" t="s">
        <v>149</v>
      </c>
      <c r="R359" s="125">
        <v>8.9206900000000005</v>
      </c>
      <c r="S359" s="125">
        <v>-24.23592</v>
      </c>
      <c r="T359" s="125" t="s">
        <v>150</v>
      </c>
      <c r="U359" s="125">
        <v>277</v>
      </c>
      <c r="V359" s="127">
        <v>0</v>
      </c>
      <c r="W359" s="127">
        <v>1.0049430359075109E+19</v>
      </c>
    </row>
    <row r="360" spans="3:23" ht="15" customHeight="1">
      <c r="C360" s="114" t="b">
        <v>0</v>
      </c>
      <c r="D360" s="115" t="s">
        <v>151</v>
      </c>
      <c r="E360" s="116">
        <v>3</v>
      </c>
      <c r="F360" s="116" t="s">
        <v>315</v>
      </c>
      <c r="G360" s="125" t="s">
        <v>145</v>
      </c>
      <c r="H360" s="125" t="s">
        <v>122</v>
      </c>
      <c r="I360" s="125" t="s">
        <v>146</v>
      </c>
      <c r="J360" s="125" t="s">
        <v>316</v>
      </c>
      <c r="K360" s="125" t="s">
        <v>148</v>
      </c>
      <c r="L360" s="126">
        <v>39412</v>
      </c>
      <c r="M360" s="125">
        <v>51.3</v>
      </c>
      <c r="N360" s="125">
        <v>19.2</v>
      </c>
      <c r="O360" s="125">
        <v>193</v>
      </c>
      <c r="P360" s="125">
        <v>3650</v>
      </c>
      <c r="Q360" s="125" t="s">
        <v>149</v>
      </c>
      <c r="R360" s="125">
        <v>9.2907799999999998</v>
      </c>
      <c r="S360" s="125">
        <v>-24.755700000000001</v>
      </c>
      <c r="T360" s="125"/>
      <c r="U360" s="125">
        <v>278</v>
      </c>
      <c r="V360" s="127">
        <v>1</v>
      </c>
      <c r="W360" s="127">
        <v>1.6353441535610819E+19</v>
      </c>
    </row>
    <row r="361" spans="3:23" ht="15" customHeight="1">
      <c r="C361" s="114" t="b">
        <v>0</v>
      </c>
      <c r="D361" s="115" t="s">
        <v>151</v>
      </c>
      <c r="E361" s="116">
        <v>4</v>
      </c>
      <c r="F361" s="116" t="s">
        <v>315</v>
      </c>
      <c r="G361" s="125" t="s">
        <v>145</v>
      </c>
      <c r="H361" s="125" t="s">
        <v>122</v>
      </c>
      <c r="I361" s="125" t="s">
        <v>146</v>
      </c>
      <c r="J361" s="125" t="s">
        <v>317</v>
      </c>
      <c r="K361" s="125" t="s">
        <v>148</v>
      </c>
      <c r="L361" s="126">
        <v>39412</v>
      </c>
      <c r="M361" s="125">
        <v>45.4</v>
      </c>
      <c r="N361" s="125">
        <v>18.7</v>
      </c>
      <c r="O361" s="125">
        <v>188</v>
      </c>
      <c r="P361" s="125">
        <v>3525</v>
      </c>
      <c r="Q361" s="125" t="s">
        <v>155</v>
      </c>
      <c r="R361" s="125">
        <v>8.6470099999999999</v>
      </c>
      <c r="S361" s="125">
        <v>-24.62717</v>
      </c>
      <c r="T361" s="125"/>
      <c r="U361" s="125">
        <v>279</v>
      </c>
      <c r="V361" s="127">
        <v>1</v>
      </c>
      <c r="W361" s="127">
        <v>2.5303358824039946E+18</v>
      </c>
    </row>
    <row r="362" spans="3:23" ht="15" customHeight="1">
      <c r="C362" s="114" t="b">
        <v>0</v>
      </c>
      <c r="D362" s="115" t="s">
        <v>151</v>
      </c>
      <c r="E362" s="116">
        <v>5</v>
      </c>
      <c r="F362" s="116" t="s">
        <v>315</v>
      </c>
      <c r="G362" s="125" t="s">
        <v>145</v>
      </c>
      <c r="H362" s="125" t="s">
        <v>122</v>
      </c>
      <c r="I362" s="125" t="s">
        <v>146</v>
      </c>
      <c r="J362" s="125" t="s">
        <v>258</v>
      </c>
      <c r="K362" s="125" t="s">
        <v>148</v>
      </c>
      <c r="L362" s="126">
        <v>39407</v>
      </c>
      <c r="M362" s="125">
        <v>52.7</v>
      </c>
      <c r="N362" s="125">
        <v>19.8</v>
      </c>
      <c r="O362" s="125">
        <v>197</v>
      </c>
      <c r="P362" s="125">
        <v>3725</v>
      </c>
      <c r="Q362" s="125" t="s">
        <v>149</v>
      </c>
      <c r="R362" s="125">
        <v>9.0064200000000003</v>
      </c>
      <c r="S362" s="125">
        <v>-24.618670000000002</v>
      </c>
      <c r="T362" s="125"/>
      <c r="U362" s="125">
        <v>280</v>
      </c>
      <c r="V362" s="127">
        <v>1</v>
      </c>
      <c r="W362" s="127">
        <v>1.3360992577058925E+19</v>
      </c>
    </row>
    <row r="363" spans="3:23" ht="15" customHeight="1">
      <c r="C363" s="114" t="b">
        <v>0</v>
      </c>
      <c r="D363" s="115" t="s">
        <v>151</v>
      </c>
      <c r="E363" s="116">
        <v>6</v>
      </c>
      <c r="F363" s="116" t="s">
        <v>315</v>
      </c>
      <c r="G363" s="125" t="s">
        <v>145</v>
      </c>
      <c r="H363" s="125" t="s">
        <v>122</v>
      </c>
      <c r="I363" s="125" t="s">
        <v>146</v>
      </c>
      <c r="J363" s="125" t="s">
        <v>259</v>
      </c>
      <c r="K363" s="125" t="s">
        <v>148</v>
      </c>
      <c r="L363" s="126">
        <v>39407</v>
      </c>
      <c r="M363" s="125">
        <v>45.2</v>
      </c>
      <c r="N363" s="125">
        <v>17.8</v>
      </c>
      <c r="O363" s="125">
        <v>198</v>
      </c>
      <c r="P363" s="125">
        <v>3950</v>
      </c>
      <c r="Q363" s="125" t="s">
        <v>155</v>
      </c>
      <c r="R363" s="125">
        <v>8.8894199999999994</v>
      </c>
      <c r="S363" s="125">
        <v>-24.494330000000001</v>
      </c>
      <c r="T363" s="125"/>
      <c r="U363" s="125">
        <v>281</v>
      </c>
      <c r="V363" s="127">
        <v>1</v>
      </c>
      <c r="W363" s="127">
        <v>1.0532826640649298E+19</v>
      </c>
    </row>
    <row r="364" spans="3:23" ht="15" customHeight="1">
      <c r="C364" s="114" t="b">
        <v>0</v>
      </c>
      <c r="D364" s="115" t="s">
        <v>151</v>
      </c>
      <c r="E364" s="116">
        <v>7</v>
      </c>
      <c r="F364" s="116" t="s">
        <v>315</v>
      </c>
      <c r="G364" s="125" t="s">
        <v>145</v>
      </c>
      <c r="H364" s="125" t="s">
        <v>122</v>
      </c>
      <c r="I364" s="125" t="s">
        <v>146</v>
      </c>
      <c r="J364" s="125" t="s">
        <v>260</v>
      </c>
      <c r="K364" s="125" t="s">
        <v>148</v>
      </c>
      <c r="L364" s="126">
        <v>39414</v>
      </c>
      <c r="M364" s="125">
        <v>46.1</v>
      </c>
      <c r="N364" s="125">
        <v>18.2</v>
      </c>
      <c r="O364" s="125">
        <v>178</v>
      </c>
      <c r="P364" s="125">
        <v>3250</v>
      </c>
      <c r="Q364" s="125" t="s">
        <v>155</v>
      </c>
      <c r="R364" s="125">
        <v>8.8566400000000005</v>
      </c>
      <c r="S364" s="125">
        <v>-24.556439999999998</v>
      </c>
      <c r="T364" s="125"/>
      <c r="U364" s="125">
        <v>282</v>
      </c>
      <c r="V364" s="127">
        <v>1</v>
      </c>
      <c r="W364" s="127">
        <v>3.4070087514133796E+18</v>
      </c>
    </row>
    <row r="365" spans="3:23" ht="15" customHeight="1">
      <c r="C365" s="114" t="b">
        <v>0</v>
      </c>
      <c r="D365" s="115" t="s">
        <v>151</v>
      </c>
      <c r="E365" s="116">
        <v>8</v>
      </c>
      <c r="F365" s="116" t="s">
        <v>315</v>
      </c>
      <c r="G365" s="125" t="s">
        <v>145</v>
      </c>
      <c r="H365" s="125" t="s">
        <v>122</v>
      </c>
      <c r="I365" s="125" t="s">
        <v>146</v>
      </c>
      <c r="J365" s="125" t="s">
        <v>261</v>
      </c>
      <c r="K365" s="125" t="s">
        <v>148</v>
      </c>
      <c r="L365" s="126">
        <v>39414</v>
      </c>
      <c r="M365" s="125">
        <v>51.3</v>
      </c>
      <c r="N365" s="125">
        <v>18.2</v>
      </c>
      <c r="O365" s="125">
        <v>197</v>
      </c>
      <c r="P365" s="125">
        <v>3750</v>
      </c>
      <c r="Q365" s="125" t="s">
        <v>149</v>
      </c>
      <c r="R365" s="125">
        <v>8.6370100000000001</v>
      </c>
      <c r="S365" s="125">
        <v>-24.840589999999999</v>
      </c>
      <c r="T365" s="125"/>
      <c r="U365" s="125">
        <v>283</v>
      </c>
      <c r="V365" s="127">
        <v>1</v>
      </c>
      <c r="W365" s="127">
        <v>3.0712479317617984E+17</v>
      </c>
    </row>
    <row r="366" spans="3:23" ht="15" customHeight="1">
      <c r="C366" s="114" t="b">
        <v>0</v>
      </c>
      <c r="D366" s="115" t="s">
        <v>151</v>
      </c>
      <c r="E366" s="116">
        <v>9</v>
      </c>
      <c r="F366" s="116" t="s">
        <v>315</v>
      </c>
      <c r="G366" s="125" t="s">
        <v>145</v>
      </c>
      <c r="H366" s="125" t="s">
        <v>122</v>
      </c>
      <c r="I366" s="125" t="s">
        <v>146</v>
      </c>
      <c r="J366" s="125" t="s">
        <v>262</v>
      </c>
      <c r="K366" s="125" t="s">
        <v>148</v>
      </c>
      <c r="L366" s="126">
        <v>39407</v>
      </c>
      <c r="M366" s="125">
        <v>46</v>
      </c>
      <c r="N366" s="125">
        <v>18.899999999999999</v>
      </c>
      <c r="O366" s="125">
        <v>195</v>
      </c>
      <c r="P366" s="125">
        <v>4150</v>
      </c>
      <c r="Q366" s="125" t="s">
        <v>155</v>
      </c>
      <c r="R366" s="125">
        <v>8.4717300000000009</v>
      </c>
      <c r="S366" s="125">
        <v>-24.292290000000001</v>
      </c>
      <c r="T366" s="125"/>
      <c r="U366" s="125">
        <v>284</v>
      </c>
      <c r="V366" s="127">
        <v>1</v>
      </c>
      <c r="W366" s="127">
        <v>1.3544300702584797E+19</v>
      </c>
    </row>
    <row r="367" spans="3:23" ht="15" customHeight="1">
      <c r="C367" s="114" t="b">
        <v>0</v>
      </c>
      <c r="D367" s="115" t="s">
        <v>151</v>
      </c>
      <c r="E367" s="116">
        <v>10</v>
      </c>
      <c r="F367" s="116" t="s">
        <v>315</v>
      </c>
      <c r="G367" s="125" t="s">
        <v>145</v>
      </c>
      <c r="H367" s="125" t="s">
        <v>122</v>
      </c>
      <c r="I367" s="125" t="s">
        <v>146</v>
      </c>
      <c r="J367" s="125" t="s">
        <v>263</v>
      </c>
      <c r="K367" s="125" t="s">
        <v>148</v>
      </c>
      <c r="L367" s="126">
        <v>39407</v>
      </c>
      <c r="M367" s="125">
        <v>51.3</v>
      </c>
      <c r="N367" s="125">
        <v>19.899999999999999</v>
      </c>
      <c r="O367" s="125">
        <v>198</v>
      </c>
      <c r="P367" s="125">
        <v>3700</v>
      </c>
      <c r="Q367" s="125" t="s">
        <v>149</v>
      </c>
      <c r="R367" s="125">
        <v>8.7958099999999995</v>
      </c>
      <c r="S367" s="125">
        <v>-24.360880000000002</v>
      </c>
      <c r="T367" s="125"/>
      <c r="U367" s="125">
        <v>285</v>
      </c>
      <c r="V367" s="127">
        <v>1</v>
      </c>
      <c r="W367" s="127">
        <v>1.8016788812569006E+19</v>
      </c>
    </row>
    <row r="368" spans="3:23" ht="15" customHeight="1">
      <c r="C368" s="114" t="b">
        <v>0</v>
      </c>
      <c r="D368" s="115" t="s">
        <v>151</v>
      </c>
      <c r="E368" s="116">
        <v>11</v>
      </c>
      <c r="F368" s="116" t="s">
        <v>315</v>
      </c>
      <c r="G368" s="125" t="s">
        <v>145</v>
      </c>
      <c r="H368" s="125" t="s">
        <v>122</v>
      </c>
      <c r="I368" s="125" t="s">
        <v>146</v>
      </c>
      <c r="J368" s="125" t="s">
        <v>318</v>
      </c>
      <c r="K368" s="125" t="s">
        <v>148</v>
      </c>
      <c r="L368" s="126">
        <v>39414</v>
      </c>
      <c r="M368" s="125">
        <v>46.6</v>
      </c>
      <c r="N368" s="125">
        <v>17.8</v>
      </c>
      <c r="O368" s="125">
        <v>193</v>
      </c>
      <c r="P368" s="125">
        <v>3800</v>
      </c>
      <c r="Q368" s="125" t="s">
        <v>155</v>
      </c>
      <c r="R368" s="125">
        <v>8.9506300000000003</v>
      </c>
      <c r="S368" s="125">
        <v>-24.598970000000001</v>
      </c>
      <c r="T368" s="125"/>
      <c r="U368" s="125">
        <v>286</v>
      </c>
      <c r="V368" s="127">
        <v>1</v>
      </c>
      <c r="W368" s="127">
        <v>1.2940031857956792E+18</v>
      </c>
    </row>
    <row r="369" spans="3:23" ht="15" customHeight="1">
      <c r="C369" s="114" t="b">
        <v>0</v>
      </c>
      <c r="D369" s="115" t="s">
        <v>151</v>
      </c>
      <c r="E369" s="116">
        <v>12</v>
      </c>
      <c r="F369" s="116" t="s">
        <v>315</v>
      </c>
      <c r="G369" s="125" t="s">
        <v>145</v>
      </c>
      <c r="H369" s="125" t="s">
        <v>122</v>
      </c>
      <c r="I369" s="125" t="s">
        <v>146</v>
      </c>
      <c r="J369" s="125" t="s">
        <v>319</v>
      </c>
      <c r="K369" s="125" t="s">
        <v>148</v>
      </c>
      <c r="L369" s="126">
        <v>39414</v>
      </c>
      <c r="M369" s="125">
        <v>51.7</v>
      </c>
      <c r="N369" s="125">
        <v>20.3</v>
      </c>
      <c r="O369" s="125">
        <v>194</v>
      </c>
      <c r="P369" s="125">
        <v>3775</v>
      </c>
      <c r="Q369" s="125" t="s">
        <v>149</v>
      </c>
      <c r="R369" s="125">
        <v>8.6874699999999994</v>
      </c>
      <c r="S369" s="125">
        <v>-24.387509999999999</v>
      </c>
      <c r="T369" s="125"/>
      <c r="U369" s="125">
        <v>287</v>
      </c>
      <c r="V369" s="127">
        <v>1</v>
      </c>
      <c r="W369" s="127">
        <v>3.9566983995895281E+18</v>
      </c>
    </row>
    <row r="370" spans="3:23" ht="15" customHeight="1">
      <c r="C370" s="114" t="b">
        <v>0</v>
      </c>
      <c r="D370" s="115" t="s">
        <v>151</v>
      </c>
      <c r="E370" s="116">
        <v>13</v>
      </c>
      <c r="F370" s="116" t="s">
        <v>315</v>
      </c>
      <c r="G370" s="125" t="s">
        <v>145</v>
      </c>
      <c r="H370" s="125" t="s">
        <v>122</v>
      </c>
      <c r="I370" s="125" t="s">
        <v>146</v>
      </c>
      <c r="J370" s="125" t="s">
        <v>264</v>
      </c>
      <c r="K370" s="125" t="s">
        <v>148</v>
      </c>
      <c r="L370" s="126">
        <v>39412</v>
      </c>
      <c r="M370" s="125">
        <v>47</v>
      </c>
      <c r="N370" s="125">
        <v>17.3</v>
      </c>
      <c r="O370" s="125">
        <v>185</v>
      </c>
      <c r="P370" s="125">
        <v>3700</v>
      </c>
      <c r="Q370" s="125" t="s">
        <v>155</v>
      </c>
      <c r="R370" s="125">
        <v>8.7203700000000008</v>
      </c>
      <c r="S370" s="125">
        <v>-24.805260000000001</v>
      </c>
      <c r="T370" s="125"/>
      <c r="U370" s="125">
        <v>288</v>
      </c>
      <c r="V370" s="127">
        <v>1</v>
      </c>
      <c r="W370" s="127">
        <v>1.2304590103937843E+17</v>
      </c>
    </row>
    <row r="371" spans="3:23" ht="15" customHeight="1">
      <c r="C371" s="114" t="b">
        <v>0</v>
      </c>
      <c r="D371" s="115" t="s">
        <v>151</v>
      </c>
      <c r="E371" s="116">
        <v>14</v>
      </c>
      <c r="F371" s="116" t="s">
        <v>315</v>
      </c>
      <c r="G371" s="125" t="s">
        <v>145</v>
      </c>
      <c r="H371" s="125" t="s">
        <v>122</v>
      </c>
      <c r="I371" s="125" t="s">
        <v>146</v>
      </c>
      <c r="J371" s="125" t="s">
        <v>265</v>
      </c>
      <c r="K371" s="125" t="s">
        <v>148</v>
      </c>
      <c r="L371" s="126">
        <v>39412</v>
      </c>
      <c r="M371" s="125">
        <v>52</v>
      </c>
      <c r="N371" s="125">
        <v>18.100000000000001</v>
      </c>
      <c r="O371" s="125">
        <v>201</v>
      </c>
      <c r="P371" s="125">
        <v>4050</v>
      </c>
      <c r="Q371" s="125" t="s">
        <v>149</v>
      </c>
      <c r="R371" s="125">
        <v>9.0233000000000008</v>
      </c>
      <c r="S371" s="125">
        <v>-24.389330000000001</v>
      </c>
      <c r="T371" s="125"/>
      <c r="U371" s="125">
        <v>289</v>
      </c>
      <c r="V371" s="127">
        <v>1</v>
      </c>
      <c r="W371" s="127">
        <v>1.1023833755699995E+19</v>
      </c>
    </row>
    <row r="372" spans="3:23" ht="15" customHeight="1">
      <c r="C372" s="114" t="b">
        <v>0</v>
      </c>
      <c r="D372" s="115" t="s">
        <v>151</v>
      </c>
      <c r="E372" s="116">
        <v>15</v>
      </c>
      <c r="F372" s="116" t="s">
        <v>315</v>
      </c>
      <c r="G372" s="125" t="s">
        <v>145</v>
      </c>
      <c r="H372" s="125" t="s">
        <v>122</v>
      </c>
      <c r="I372" s="125" t="s">
        <v>146</v>
      </c>
      <c r="J372" s="125" t="s">
        <v>320</v>
      </c>
      <c r="K372" s="125" t="s">
        <v>148</v>
      </c>
      <c r="L372" s="126">
        <v>39408</v>
      </c>
      <c r="M372" s="125">
        <v>45.9</v>
      </c>
      <c r="N372" s="125">
        <v>17.100000000000001</v>
      </c>
      <c r="O372" s="125">
        <v>190</v>
      </c>
      <c r="P372" s="125">
        <v>3575</v>
      </c>
      <c r="Q372" s="125" t="s">
        <v>155</v>
      </c>
      <c r="R372" s="125">
        <v>9.1227699999999992</v>
      </c>
      <c r="S372" s="125">
        <v>-24.90024</v>
      </c>
      <c r="T372" s="125"/>
      <c r="U372" s="125">
        <v>290</v>
      </c>
      <c r="V372" s="127">
        <v>1</v>
      </c>
      <c r="W372" s="127">
        <v>1.3132235427294272E+18</v>
      </c>
    </row>
    <row r="373" spans="3:23" ht="15" customHeight="1">
      <c r="C373" s="114" t="b">
        <v>0</v>
      </c>
      <c r="D373" s="115" t="s">
        <v>151</v>
      </c>
      <c r="E373" s="116">
        <v>16</v>
      </c>
      <c r="F373" s="116" t="s">
        <v>315</v>
      </c>
      <c r="G373" s="125" t="s">
        <v>145</v>
      </c>
      <c r="H373" s="125" t="s">
        <v>122</v>
      </c>
      <c r="I373" s="125" t="s">
        <v>146</v>
      </c>
      <c r="J373" s="125" t="s">
        <v>321</v>
      </c>
      <c r="K373" s="125" t="s">
        <v>148</v>
      </c>
      <c r="L373" s="126">
        <v>39408</v>
      </c>
      <c r="M373" s="125">
        <v>50.5</v>
      </c>
      <c r="N373" s="125">
        <v>19.600000000000001</v>
      </c>
      <c r="O373" s="125">
        <v>201</v>
      </c>
      <c r="P373" s="125">
        <v>4050</v>
      </c>
      <c r="Q373" s="125" t="s">
        <v>149</v>
      </c>
      <c r="R373" s="125">
        <v>9.8058999999999994</v>
      </c>
      <c r="S373" s="125">
        <v>-24.729399999999998</v>
      </c>
      <c r="T373" s="125"/>
      <c r="U373" s="125">
        <v>291</v>
      </c>
      <c r="V373" s="127">
        <v>1</v>
      </c>
      <c r="W373" s="127">
        <v>6.1638874836493066E+18</v>
      </c>
    </row>
    <row r="374" spans="3:23" ht="15" customHeight="1">
      <c r="C374" s="114" t="b">
        <v>0</v>
      </c>
      <c r="D374" s="115" t="s">
        <v>151</v>
      </c>
      <c r="E374" s="116">
        <v>17</v>
      </c>
      <c r="F374" s="116" t="s">
        <v>315</v>
      </c>
      <c r="G374" s="125" t="s">
        <v>145</v>
      </c>
      <c r="H374" s="125" t="s">
        <v>122</v>
      </c>
      <c r="I374" s="125" t="s">
        <v>146</v>
      </c>
      <c r="J374" s="125" t="s">
        <v>266</v>
      </c>
      <c r="K374" s="125" t="s">
        <v>162</v>
      </c>
      <c r="L374" s="126">
        <v>39416</v>
      </c>
      <c r="M374" s="125">
        <v>50.3</v>
      </c>
      <c r="N374" s="125">
        <v>20</v>
      </c>
      <c r="O374" s="125">
        <v>197</v>
      </c>
      <c r="P374" s="125">
        <v>3300</v>
      </c>
      <c r="Q374" s="125" t="s">
        <v>149</v>
      </c>
      <c r="R374" s="125">
        <v>10.020189999999999</v>
      </c>
      <c r="S374" s="125">
        <v>-24.547039999999999</v>
      </c>
      <c r="T374" s="125" t="s">
        <v>150</v>
      </c>
      <c r="U374" s="125">
        <v>292</v>
      </c>
      <c r="V374" s="127">
        <v>0</v>
      </c>
      <c r="W374" s="127">
        <v>6.5616766995718072E+18</v>
      </c>
    </row>
    <row r="375" spans="3:23" ht="15" customHeight="1">
      <c r="C375" s="114" t="b">
        <v>0</v>
      </c>
      <c r="D375" s="115" t="s">
        <v>151</v>
      </c>
      <c r="E375" s="116">
        <v>18</v>
      </c>
      <c r="F375" s="116" t="s">
        <v>315</v>
      </c>
      <c r="G375" s="125" t="s">
        <v>145</v>
      </c>
      <c r="H375" s="125" t="s">
        <v>122</v>
      </c>
      <c r="I375" s="125" t="s">
        <v>146</v>
      </c>
      <c r="J375" s="125" t="s">
        <v>267</v>
      </c>
      <c r="K375" s="125" t="s">
        <v>162</v>
      </c>
      <c r="L375" s="126">
        <v>39416</v>
      </c>
      <c r="M375" s="125">
        <v>58</v>
      </c>
      <c r="N375" s="125">
        <v>17.8</v>
      </c>
      <c r="O375" s="125">
        <v>181</v>
      </c>
      <c r="P375" s="125">
        <v>3700</v>
      </c>
      <c r="Q375" s="125" t="s">
        <v>155</v>
      </c>
      <c r="R375" s="125">
        <v>9.1438199999999998</v>
      </c>
      <c r="S375" s="125">
        <v>-24.579940000000001</v>
      </c>
      <c r="T375" s="125" t="s">
        <v>150</v>
      </c>
      <c r="U375" s="125">
        <v>293</v>
      </c>
      <c r="V375" s="127">
        <v>0</v>
      </c>
      <c r="W375" s="127">
        <v>9.3010582748884541E+18</v>
      </c>
    </row>
    <row r="376" spans="3:23" ht="15" customHeight="1">
      <c r="C376" s="114" t="b">
        <v>0</v>
      </c>
      <c r="D376" s="115" t="s">
        <v>151</v>
      </c>
      <c r="E376" s="116">
        <v>19</v>
      </c>
      <c r="F376" s="116" t="s">
        <v>315</v>
      </c>
      <c r="G376" s="125" t="s">
        <v>145</v>
      </c>
      <c r="H376" s="125" t="s">
        <v>122</v>
      </c>
      <c r="I376" s="125" t="s">
        <v>146</v>
      </c>
      <c r="J376" s="125" t="s">
        <v>268</v>
      </c>
      <c r="K376" s="125" t="s">
        <v>148</v>
      </c>
      <c r="L376" s="126">
        <v>39416</v>
      </c>
      <c r="M376" s="125">
        <v>46.4</v>
      </c>
      <c r="N376" s="125">
        <v>18.600000000000001</v>
      </c>
      <c r="O376" s="125">
        <v>190</v>
      </c>
      <c r="P376" s="125">
        <v>3450</v>
      </c>
      <c r="Q376" s="125" t="s">
        <v>155</v>
      </c>
      <c r="R376" s="125">
        <v>9.3210499999999996</v>
      </c>
      <c r="S376" s="125">
        <v>-24.64162</v>
      </c>
      <c r="T376" s="125"/>
      <c r="U376" s="125">
        <v>294</v>
      </c>
      <c r="V376" s="127">
        <v>1</v>
      </c>
      <c r="W376" s="127">
        <v>5.8136272462271936E+17</v>
      </c>
    </row>
    <row r="377" spans="3:23" ht="15" customHeight="1">
      <c r="C377" s="114" t="b">
        <v>0</v>
      </c>
      <c r="D377" s="115" t="s">
        <v>151</v>
      </c>
      <c r="E377" s="116">
        <v>20</v>
      </c>
      <c r="F377" s="116" t="s">
        <v>315</v>
      </c>
      <c r="G377" s="125" t="s">
        <v>145</v>
      </c>
      <c r="H377" s="125" t="s">
        <v>122</v>
      </c>
      <c r="I377" s="125" t="s">
        <v>146</v>
      </c>
      <c r="J377" s="125" t="s">
        <v>269</v>
      </c>
      <c r="K377" s="125" t="s">
        <v>148</v>
      </c>
      <c r="L377" s="126">
        <v>39416</v>
      </c>
      <c r="M377" s="125">
        <v>49.2</v>
      </c>
      <c r="N377" s="125">
        <v>18.2</v>
      </c>
      <c r="O377" s="125">
        <v>195</v>
      </c>
      <c r="P377" s="125">
        <v>4400</v>
      </c>
      <c r="Q377" s="125" t="s">
        <v>149</v>
      </c>
      <c r="R377" s="125">
        <v>9.2715800000000002</v>
      </c>
      <c r="S377" s="125">
        <v>-24.643350000000002</v>
      </c>
      <c r="T377" s="125"/>
      <c r="U377" s="125">
        <v>295</v>
      </c>
      <c r="V377" s="127">
        <v>1</v>
      </c>
      <c r="W377" s="127">
        <v>1.7973260737080136E+18</v>
      </c>
    </row>
    <row r="378" spans="3:23" ht="15" customHeight="1">
      <c r="C378" s="114" t="b">
        <v>0</v>
      </c>
      <c r="D378" s="115" t="s">
        <v>151</v>
      </c>
      <c r="E378" s="116">
        <v>21</v>
      </c>
      <c r="F378" s="116" t="s">
        <v>315</v>
      </c>
      <c r="G378" s="125" t="s">
        <v>145</v>
      </c>
      <c r="H378" s="125" t="s">
        <v>122</v>
      </c>
      <c r="I378" s="125" t="s">
        <v>146</v>
      </c>
      <c r="J378" s="125" t="s">
        <v>270</v>
      </c>
      <c r="K378" s="125" t="s">
        <v>148</v>
      </c>
      <c r="L378" s="126">
        <v>39419</v>
      </c>
      <c r="M378" s="125">
        <v>42.4</v>
      </c>
      <c r="N378" s="125">
        <v>17.3</v>
      </c>
      <c r="O378" s="125">
        <v>181</v>
      </c>
      <c r="P378" s="125">
        <v>3600</v>
      </c>
      <c r="Q378" s="125" t="s">
        <v>155</v>
      </c>
      <c r="R378" s="125">
        <v>9.3513800000000007</v>
      </c>
      <c r="S378" s="125">
        <v>-24.687899999999999</v>
      </c>
      <c r="T378" s="125"/>
      <c r="U378" s="125">
        <v>296</v>
      </c>
      <c r="V378" s="127">
        <v>1</v>
      </c>
      <c r="W378" s="127">
        <v>3.5192419552147871E+18</v>
      </c>
    </row>
    <row r="379" spans="3:23" ht="15" customHeight="1">
      <c r="C379" s="114" t="b">
        <v>0</v>
      </c>
      <c r="D379" s="115" t="s">
        <v>151</v>
      </c>
      <c r="E379" s="116">
        <v>22</v>
      </c>
      <c r="F379" s="116" t="s">
        <v>315</v>
      </c>
      <c r="G379" s="125" t="s">
        <v>145</v>
      </c>
      <c r="H379" s="125" t="s">
        <v>122</v>
      </c>
      <c r="I379" s="125" t="s">
        <v>146</v>
      </c>
      <c r="J379" s="125" t="s">
        <v>271</v>
      </c>
      <c r="K379" s="125" t="s">
        <v>148</v>
      </c>
      <c r="L379" s="126">
        <v>39419</v>
      </c>
      <c r="M379" s="125">
        <v>48.5</v>
      </c>
      <c r="N379" s="125">
        <v>17.5</v>
      </c>
      <c r="O379" s="125">
        <v>191</v>
      </c>
      <c r="P379" s="125">
        <v>3400</v>
      </c>
      <c r="Q379" s="125" t="s">
        <v>149</v>
      </c>
      <c r="R379" s="125">
        <v>9.42666</v>
      </c>
      <c r="S379" s="125">
        <v>-24.263750000000002</v>
      </c>
      <c r="T379" s="125"/>
      <c r="U379" s="125">
        <v>297</v>
      </c>
      <c r="V379" s="127">
        <v>1</v>
      </c>
      <c r="W379" s="127">
        <v>1.5261375604311767E+19</v>
      </c>
    </row>
    <row r="380" spans="3:23" ht="15" customHeight="1">
      <c r="C380" s="114" t="b">
        <v>0</v>
      </c>
      <c r="D380" s="115" t="s">
        <v>151</v>
      </c>
      <c r="E380" s="116">
        <v>23</v>
      </c>
      <c r="F380" s="116" t="s">
        <v>315</v>
      </c>
      <c r="G380" s="125" t="s">
        <v>145</v>
      </c>
      <c r="H380" s="125" t="s">
        <v>122</v>
      </c>
      <c r="I380" s="125" t="s">
        <v>146</v>
      </c>
      <c r="J380" s="125" t="s">
        <v>290</v>
      </c>
      <c r="K380" s="125" t="s">
        <v>162</v>
      </c>
      <c r="L380" s="126">
        <v>39414</v>
      </c>
      <c r="M380" s="125">
        <v>43.2</v>
      </c>
      <c r="N380" s="125">
        <v>16.600000000000001</v>
      </c>
      <c r="O380" s="125">
        <v>187</v>
      </c>
      <c r="P380" s="125">
        <v>2900</v>
      </c>
      <c r="Q380" s="125" t="s">
        <v>155</v>
      </c>
      <c r="R380" s="125">
        <v>9.3541600000000003</v>
      </c>
      <c r="S380" s="125">
        <v>-25.011849999999999</v>
      </c>
      <c r="T380" s="125" t="s">
        <v>150</v>
      </c>
      <c r="U380" s="125">
        <v>298</v>
      </c>
      <c r="V380" s="127">
        <v>0</v>
      </c>
      <c r="W380" s="127">
        <v>1.5592905296736856E+19</v>
      </c>
    </row>
    <row r="381" spans="3:23" ht="15" customHeight="1">
      <c r="C381" s="114" t="b">
        <v>0</v>
      </c>
      <c r="D381" s="115" t="s">
        <v>151</v>
      </c>
      <c r="E381" s="116">
        <v>24</v>
      </c>
      <c r="F381" s="116" t="s">
        <v>315</v>
      </c>
      <c r="G381" s="125" t="s">
        <v>145</v>
      </c>
      <c r="H381" s="125" t="s">
        <v>122</v>
      </c>
      <c r="I381" s="125" t="s">
        <v>146</v>
      </c>
      <c r="J381" s="125" t="s">
        <v>291</v>
      </c>
      <c r="K381" s="125" t="s">
        <v>162</v>
      </c>
      <c r="L381" s="126">
        <v>39414</v>
      </c>
      <c r="M381" s="125">
        <v>50.6</v>
      </c>
      <c r="N381" s="125">
        <v>19.399999999999999</v>
      </c>
      <c r="O381" s="125">
        <v>193</v>
      </c>
      <c r="P381" s="125">
        <v>3800</v>
      </c>
      <c r="Q381" s="125" t="s">
        <v>149</v>
      </c>
      <c r="R381" s="125">
        <v>9.2815300000000001</v>
      </c>
      <c r="S381" s="125">
        <v>-24.971340000000001</v>
      </c>
      <c r="T381" s="125" t="s">
        <v>150</v>
      </c>
      <c r="U381" s="125">
        <v>299</v>
      </c>
      <c r="V381" s="127">
        <v>0</v>
      </c>
      <c r="W381" s="127">
        <v>3.9068150354960358E+17</v>
      </c>
    </row>
    <row r="382" spans="3:23" ht="15" customHeight="1">
      <c r="C382" s="114" t="b">
        <v>0</v>
      </c>
      <c r="D382" s="115" t="s">
        <v>151</v>
      </c>
      <c r="E382" s="116">
        <v>25</v>
      </c>
      <c r="F382" s="116" t="s">
        <v>315</v>
      </c>
      <c r="G382" s="125" t="s">
        <v>145</v>
      </c>
      <c r="H382" s="125" t="s">
        <v>122</v>
      </c>
      <c r="I382" s="125" t="s">
        <v>146</v>
      </c>
      <c r="J382" s="125" t="s">
        <v>322</v>
      </c>
      <c r="K382" s="125" t="s">
        <v>162</v>
      </c>
      <c r="L382" s="126">
        <v>39414</v>
      </c>
      <c r="M382" s="125">
        <v>46.7</v>
      </c>
      <c r="N382" s="125">
        <v>17.899999999999999</v>
      </c>
      <c r="O382" s="125">
        <v>195</v>
      </c>
      <c r="P382" s="125">
        <v>3300</v>
      </c>
      <c r="Q382" s="125" t="s">
        <v>155</v>
      </c>
      <c r="R382" s="125">
        <v>9.7414400000000008</v>
      </c>
      <c r="S382" s="125">
        <v>-24.594670000000001</v>
      </c>
      <c r="T382" s="125" t="s">
        <v>150</v>
      </c>
      <c r="U382" s="125">
        <v>300</v>
      </c>
      <c r="V382" s="127">
        <v>0</v>
      </c>
      <c r="W382" s="127">
        <v>9.8226622738004931E+18</v>
      </c>
    </row>
    <row r="383" spans="3:23" ht="15" customHeight="1">
      <c r="C383" s="114" t="b">
        <v>0</v>
      </c>
      <c r="D383" s="115" t="s">
        <v>151</v>
      </c>
      <c r="E383" s="116">
        <v>26</v>
      </c>
      <c r="F383" s="116" t="s">
        <v>315</v>
      </c>
      <c r="G383" s="125" t="s">
        <v>145</v>
      </c>
      <c r="H383" s="125" t="s">
        <v>122</v>
      </c>
      <c r="I383" s="125" t="s">
        <v>146</v>
      </c>
      <c r="J383" s="125" t="s">
        <v>323</v>
      </c>
      <c r="K383" s="125" t="s">
        <v>162</v>
      </c>
      <c r="L383" s="126">
        <v>39414</v>
      </c>
      <c r="M383" s="125">
        <v>52</v>
      </c>
      <c r="N383" s="125">
        <v>19</v>
      </c>
      <c r="O383" s="125">
        <v>197</v>
      </c>
      <c r="P383" s="125">
        <v>4150</v>
      </c>
      <c r="Q383" s="125" t="s">
        <v>149</v>
      </c>
      <c r="R383" s="125">
        <v>9.3679900000000007</v>
      </c>
      <c r="S383" s="125">
        <v>-24.471419999999998</v>
      </c>
      <c r="T383" s="125" t="s">
        <v>150</v>
      </c>
      <c r="U383" s="125">
        <v>301</v>
      </c>
      <c r="V383" s="127">
        <v>0</v>
      </c>
      <c r="W383" s="127">
        <v>6.2522240228874793E+18</v>
      </c>
    </row>
    <row r="384" spans="3:23" ht="15" customHeight="1">
      <c r="C384" s="114" t="b">
        <v>0</v>
      </c>
      <c r="D384" s="115" t="s">
        <v>209</v>
      </c>
      <c r="E384" s="116">
        <v>27</v>
      </c>
      <c r="F384" s="116" t="s">
        <v>315</v>
      </c>
      <c r="G384" s="125" t="s">
        <v>145</v>
      </c>
      <c r="H384" s="125" t="s">
        <v>122</v>
      </c>
      <c r="I384" s="125" t="s">
        <v>146</v>
      </c>
      <c r="J384" s="125" t="s">
        <v>254</v>
      </c>
      <c r="K384" s="125" t="s">
        <v>162</v>
      </c>
      <c r="L384" s="126">
        <v>39777</v>
      </c>
      <c r="M384" s="125">
        <v>50.5</v>
      </c>
      <c r="N384" s="125">
        <v>18.399999999999999</v>
      </c>
      <c r="O384" s="125">
        <v>200</v>
      </c>
      <c r="P384" s="125">
        <v>3400</v>
      </c>
      <c r="Q384" s="125" t="s">
        <v>155</v>
      </c>
      <c r="R384" s="125">
        <v>8.9398999999999997</v>
      </c>
      <c r="S384" s="125">
        <v>-23.890170000000001</v>
      </c>
      <c r="T384" s="125" t="s">
        <v>150</v>
      </c>
      <c r="U384" s="125">
        <v>302</v>
      </c>
      <c r="V384" s="127">
        <v>0</v>
      </c>
      <c r="W384" s="127">
        <v>1.1343581074919002E+19</v>
      </c>
    </row>
    <row r="385" spans="3:23" ht="15" customHeight="1">
      <c r="C385" s="114" t="b">
        <v>0</v>
      </c>
      <c r="D385" s="115" t="s">
        <v>209</v>
      </c>
      <c r="E385" s="116">
        <v>28</v>
      </c>
      <c r="F385" s="116" t="s">
        <v>315</v>
      </c>
      <c r="G385" s="125" t="s">
        <v>145</v>
      </c>
      <c r="H385" s="125" t="s">
        <v>122</v>
      </c>
      <c r="I385" s="125" t="s">
        <v>146</v>
      </c>
      <c r="J385" s="125" t="s">
        <v>255</v>
      </c>
      <c r="K385" s="125" t="s">
        <v>162</v>
      </c>
      <c r="L385" s="126">
        <v>39777</v>
      </c>
      <c r="M385" s="125">
        <v>49.5</v>
      </c>
      <c r="N385" s="125">
        <v>19</v>
      </c>
      <c r="O385" s="125">
        <v>200</v>
      </c>
      <c r="P385" s="125">
        <v>3800</v>
      </c>
      <c r="Q385" s="125" t="s">
        <v>149</v>
      </c>
      <c r="R385" s="125">
        <v>9.6307399999999994</v>
      </c>
      <c r="S385" s="125">
        <v>-24.34684</v>
      </c>
      <c r="T385" s="125" t="s">
        <v>150</v>
      </c>
      <c r="U385" s="125">
        <v>303</v>
      </c>
      <c r="V385" s="127">
        <v>0</v>
      </c>
      <c r="W385" s="127">
        <v>2.6211267246351616E+18</v>
      </c>
    </row>
    <row r="386" spans="3:23" ht="15" customHeight="1">
      <c r="C386" s="114" t="b">
        <v>0</v>
      </c>
      <c r="D386" s="115" t="s">
        <v>209</v>
      </c>
      <c r="E386" s="116">
        <v>29</v>
      </c>
      <c r="F386" s="116" t="s">
        <v>315</v>
      </c>
      <c r="G386" s="125" t="s">
        <v>145</v>
      </c>
      <c r="H386" s="125" t="s">
        <v>122</v>
      </c>
      <c r="I386" s="125" t="s">
        <v>146</v>
      </c>
      <c r="J386" s="125" t="s">
        <v>316</v>
      </c>
      <c r="K386" s="125" t="s">
        <v>148</v>
      </c>
      <c r="L386" s="126">
        <v>39766</v>
      </c>
      <c r="M386" s="125">
        <v>46.4</v>
      </c>
      <c r="N386" s="125">
        <v>17.8</v>
      </c>
      <c r="O386" s="125">
        <v>191</v>
      </c>
      <c r="P386" s="125">
        <v>3700</v>
      </c>
      <c r="Q386" s="125" t="s">
        <v>155</v>
      </c>
      <c r="R386" s="125">
        <v>9.3736899999999999</v>
      </c>
      <c r="S386" s="125">
        <v>-24.528960000000001</v>
      </c>
      <c r="T386" s="125"/>
      <c r="U386" s="125">
        <v>304</v>
      </c>
      <c r="V386" s="127">
        <v>1</v>
      </c>
      <c r="W386" s="127">
        <v>1.7448514258247629E+19</v>
      </c>
    </row>
    <row r="387" spans="3:23" ht="15" customHeight="1">
      <c r="C387" s="114" t="b">
        <v>0</v>
      </c>
      <c r="D387" s="115" t="s">
        <v>209</v>
      </c>
      <c r="E387" s="116">
        <v>30</v>
      </c>
      <c r="F387" s="116" t="s">
        <v>315</v>
      </c>
      <c r="G387" s="125" t="s">
        <v>145</v>
      </c>
      <c r="H387" s="125" t="s">
        <v>122</v>
      </c>
      <c r="I387" s="125" t="s">
        <v>146</v>
      </c>
      <c r="J387" s="125" t="s">
        <v>317</v>
      </c>
      <c r="K387" s="125" t="s">
        <v>148</v>
      </c>
      <c r="L387" s="126">
        <v>39766</v>
      </c>
      <c r="M387" s="125">
        <v>52.8</v>
      </c>
      <c r="N387" s="125">
        <v>20</v>
      </c>
      <c r="O387" s="125">
        <v>205</v>
      </c>
      <c r="P387" s="125">
        <v>4550</v>
      </c>
      <c r="Q387" s="125" t="s">
        <v>149</v>
      </c>
      <c r="R387" s="125">
        <v>9.2517700000000005</v>
      </c>
      <c r="S387" s="125">
        <v>-24.696380000000001</v>
      </c>
      <c r="T387" s="125"/>
      <c r="U387" s="125">
        <v>305</v>
      </c>
      <c r="V387" s="127">
        <v>1</v>
      </c>
      <c r="W387" s="127">
        <v>2.0731402982067464E+18</v>
      </c>
    </row>
    <row r="388" spans="3:23" ht="15" customHeight="1">
      <c r="C388" s="114" t="b">
        <v>0</v>
      </c>
      <c r="D388" s="115" t="s">
        <v>209</v>
      </c>
      <c r="E388" s="116">
        <v>31</v>
      </c>
      <c r="F388" s="116" t="s">
        <v>315</v>
      </c>
      <c r="G388" s="125" t="s">
        <v>145</v>
      </c>
      <c r="H388" s="125" t="s">
        <v>122</v>
      </c>
      <c r="I388" s="125" t="s">
        <v>146</v>
      </c>
      <c r="J388" s="125" t="s">
        <v>256</v>
      </c>
      <c r="K388" s="125" t="s">
        <v>148</v>
      </c>
      <c r="L388" s="126">
        <v>39776</v>
      </c>
      <c r="M388" s="125">
        <v>40.9</v>
      </c>
      <c r="N388" s="125">
        <v>16.600000000000001</v>
      </c>
      <c r="O388" s="125">
        <v>187</v>
      </c>
      <c r="P388" s="125">
        <v>3200</v>
      </c>
      <c r="Q388" s="125" t="s">
        <v>155</v>
      </c>
      <c r="R388" s="125">
        <v>9.0845800000000008</v>
      </c>
      <c r="S388" s="125">
        <v>-24.549029999999998</v>
      </c>
      <c r="T388" s="125"/>
      <c r="U388" s="125">
        <v>306</v>
      </c>
      <c r="V388" s="127">
        <v>1</v>
      </c>
      <c r="W388" s="127">
        <v>1.2036711793926873E+19</v>
      </c>
    </row>
    <row r="389" spans="3:23" ht="15" customHeight="1">
      <c r="C389" s="114" t="b">
        <v>0</v>
      </c>
      <c r="D389" s="115" t="s">
        <v>209</v>
      </c>
      <c r="E389" s="116">
        <v>32</v>
      </c>
      <c r="F389" s="116" t="s">
        <v>315</v>
      </c>
      <c r="G389" s="125" t="s">
        <v>145</v>
      </c>
      <c r="H389" s="125" t="s">
        <v>122</v>
      </c>
      <c r="I389" s="125" t="s">
        <v>146</v>
      </c>
      <c r="J389" s="125" t="s">
        <v>257</v>
      </c>
      <c r="K389" s="125" t="s">
        <v>148</v>
      </c>
      <c r="L389" s="126">
        <v>39776</v>
      </c>
      <c r="M389" s="125">
        <v>54.2</v>
      </c>
      <c r="N389" s="125">
        <v>20.8</v>
      </c>
      <c r="O389" s="125">
        <v>201</v>
      </c>
      <c r="P389" s="125">
        <v>4300</v>
      </c>
      <c r="Q389" s="125" t="s">
        <v>149</v>
      </c>
      <c r="R389" s="125">
        <v>9.4928299999999997</v>
      </c>
      <c r="S389" s="125">
        <v>-24.599959999999999</v>
      </c>
      <c r="T389" s="125"/>
      <c r="U389" s="125">
        <v>307</v>
      </c>
      <c r="V389" s="127">
        <v>1</v>
      </c>
      <c r="W389" s="127">
        <v>1.1327673492797278E+19</v>
      </c>
    </row>
    <row r="390" spans="3:23" ht="15" customHeight="1">
      <c r="C390" s="114" t="b">
        <v>0</v>
      </c>
      <c r="D390" s="115" t="s">
        <v>209</v>
      </c>
      <c r="E390" s="116">
        <v>33</v>
      </c>
      <c r="F390" s="116" t="s">
        <v>315</v>
      </c>
      <c r="G390" s="125" t="s">
        <v>145</v>
      </c>
      <c r="H390" s="125" t="s">
        <v>122</v>
      </c>
      <c r="I390" s="125" t="s">
        <v>146</v>
      </c>
      <c r="J390" s="125" t="s">
        <v>324</v>
      </c>
      <c r="K390" s="125" t="s">
        <v>148</v>
      </c>
      <c r="L390" s="126">
        <v>39776</v>
      </c>
      <c r="M390" s="125">
        <v>42.5</v>
      </c>
      <c r="N390" s="125">
        <v>16.7</v>
      </c>
      <c r="O390" s="125">
        <v>187</v>
      </c>
      <c r="P390" s="125">
        <v>3350</v>
      </c>
      <c r="Q390" s="125" t="s">
        <v>155</v>
      </c>
      <c r="R390" s="125">
        <v>9.3666800000000006</v>
      </c>
      <c r="S390" s="125">
        <v>-24.45195</v>
      </c>
      <c r="T390" s="125"/>
      <c r="U390" s="125">
        <v>308</v>
      </c>
      <c r="V390" s="127">
        <v>1</v>
      </c>
      <c r="W390" s="127">
        <v>1.3694049147900729E+19</v>
      </c>
    </row>
    <row r="391" spans="3:23" ht="15" customHeight="1">
      <c r="C391" s="114" t="b">
        <v>0</v>
      </c>
      <c r="D391" s="115" t="s">
        <v>209</v>
      </c>
      <c r="E391" s="116">
        <v>34</v>
      </c>
      <c r="F391" s="116" t="s">
        <v>315</v>
      </c>
      <c r="G391" s="125" t="s">
        <v>145</v>
      </c>
      <c r="H391" s="125" t="s">
        <v>122</v>
      </c>
      <c r="I391" s="125" t="s">
        <v>146</v>
      </c>
      <c r="J391" s="125" t="s">
        <v>325</v>
      </c>
      <c r="K391" s="125" t="s">
        <v>148</v>
      </c>
      <c r="L391" s="126">
        <v>39776</v>
      </c>
      <c r="M391" s="125">
        <v>51</v>
      </c>
      <c r="N391" s="125">
        <v>18.8</v>
      </c>
      <c r="O391" s="125">
        <v>203</v>
      </c>
      <c r="P391" s="125">
        <v>4100</v>
      </c>
      <c r="Q391" s="125" t="s">
        <v>149</v>
      </c>
      <c r="R391" s="125">
        <v>9.2319600000000008</v>
      </c>
      <c r="S391" s="125">
        <v>-24.172820000000002</v>
      </c>
      <c r="T391" s="125"/>
      <c r="U391" s="125">
        <v>309</v>
      </c>
      <c r="V391" s="127">
        <v>1</v>
      </c>
      <c r="W391" s="127">
        <v>5.6331597757540526E+18</v>
      </c>
    </row>
    <row r="392" spans="3:23" ht="15" customHeight="1">
      <c r="C392" s="114" t="b">
        <v>0</v>
      </c>
      <c r="D392" s="115" t="s">
        <v>209</v>
      </c>
      <c r="E392" s="116">
        <v>35</v>
      </c>
      <c r="F392" s="116" t="s">
        <v>315</v>
      </c>
      <c r="G392" s="125" t="s">
        <v>145</v>
      </c>
      <c r="H392" s="125" t="s">
        <v>122</v>
      </c>
      <c r="I392" s="125" t="s">
        <v>146</v>
      </c>
      <c r="J392" s="125" t="s">
        <v>262</v>
      </c>
      <c r="K392" s="125" t="s">
        <v>148</v>
      </c>
      <c r="L392" s="126">
        <v>39777</v>
      </c>
      <c r="M392" s="125">
        <v>49.7</v>
      </c>
      <c r="N392" s="125">
        <v>18.600000000000001</v>
      </c>
      <c r="O392" s="125">
        <v>195</v>
      </c>
      <c r="P392" s="125">
        <v>3600</v>
      </c>
      <c r="Q392" s="125" t="s">
        <v>149</v>
      </c>
      <c r="R392" s="125">
        <v>9.7548600000000008</v>
      </c>
      <c r="S392" s="125">
        <v>-24.311979999999998</v>
      </c>
      <c r="T392" s="125"/>
      <c r="U392" s="125">
        <v>310</v>
      </c>
      <c r="V392" s="127">
        <v>1</v>
      </c>
      <c r="W392" s="127">
        <v>5.0585585113241907E+18</v>
      </c>
    </row>
    <row r="393" spans="3:23" ht="15" customHeight="1">
      <c r="C393" s="114" t="b">
        <v>0</v>
      </c>
      <c r="D393" s="115" t="s">
        <v>209</v>
      </c>
      <c r="E393" s="116">
        <v>36</v>
      </c>
      <c r="F393" s="116" t="s">
        <v>315</v>
      </c>
      <c r="G393" s="125" t="s">
        <v>145</v>
      </c>
      <c r="H393" s="125" t="s">
        <v>122</v>
      </c>
      <c r="I393" s="125" t="s">
        <v>146</v>
      </c>
      <c r="J393" s="125" t="s">
        <v>263</v>
      </c>
      <c r="K393" s="125" t="s">
        <v>148</v>
      </c>
      <c r="L393" s="126">
        <v>39777</v>
      </c>
      <c r="M393" s="125">
        <v>47.5</v>
      </c>
      <c r="N393" s="125">
        <v>16.8</v>
      </c>
      <c r="O393" s="125">
        <v>199</v>
      </c>
      <c r="P393" s="125">
        <v>3900</v>
      </c>
      <c r="Q393" s="125" t="s">
        <v>155</v>
      </c>
      <c r="R393" s="125">
        <v>9.0782500000000006</v>
      </c>
      <c r="S393" s="125">
        <v>-25.145499999999998</v>
      </c>
      <c r="T393" s="125"/>
      <c r="U393" s="125">
        <v>311</v>
      </c>
      <c r="V393" s="127">
        <v>1</v>
      </c>
      <c r="W393" s="127">
        <v>1.4702096782421731E+19</v>
      </c>
    </row>
    <row r="394" spans="3:23" ht="15" customHeight="1">
      <c r="C394" s="114" t="b">
        <v>0</v>
      </c>
      <c r="D394" s="115" t="s">
        <v>209</v>
      </c>
      <c r="E394" s="116">
        <v>37</v>
      </c>
      <c r="F394" s="116" t="s">
        <v>315</v>
      </c>
      <c r="G394" s="125" t="s">
        <v>145</v>
      </c>
      <c r="H394" s="125" t="s">
        <v>122</v>
      </c>
      <c r="I394" s="125" t="s">
        <v>146</v>
      </c>
      <c r="J394" s="125" t="s">
        <v>264</v>
      </c>
      <c r="K394" s="125" t="s">
        <v>148</v>
      </c>
      <c r="L394" s="126">
        <v>39766</v>
      </c>
      <c r="M394" s="125">
        <v>47.6</v>
      </c>
      <c r="N394" s="125">
        <v>18.3</v>
      </c>
      <c r="O394" s="125">
        <v>195</v>
      </c>
      <c r="P394" s="125">
        <v>3850</v>
      </c>
      <c r="Q394" s="125" t="s">
        <v>155</v>
      </c>
      <c r="R394" s="125">
        <v>8.8350200000000001</v>
      </c>
      <c r="S394" s="125">
        <v>-24.65859</v>
      </c>
      <c r="T394" s="125"/>
      <c r="U394" s="125">
        <v>312</v>
      </c>
      <c r="V394" s="127">
        <v>1</v>
      </c>
      <c r="W394" s="127">
        <v>4.1301464329347341E+17</v>
      </c>
    </row>
    <row r="395" spans="3:23" ht="15" customHeight="1">
      <c r="C395" s="114" t="b">
        <v>0</v>
      </c>
      <c r="D395" s="115" t="s">
        <v>209</v>
      </c>
      <c r="E395" s="116">
        <v>38</v>
      </c>
      <c r="F395" s="116" t="s">
        <v>315</v>
      </c>
      <c r="G395" s="125" t="s">
        <v>145</v>
      </c>
      <c r="H395" s="125" t="s">
        <v>122</v>
      </c>
      <c r="I395" s="125" t="s">
        <v>146</v>
      </c>
      <c r="J395" s="125" t="s">
        <v>265</v>
      </c>
      <c r="K395" s="125" t="s">
        <v>148</v>
      </c>
      <c r="L395" s="126">
        <v>39766</v>
      </c>
      <c r="M395" s="125">
        <v>52</v>
      </c>
      <c r="N395" s="125">
        <v>20.7</v>
      </c>
      <c r="O395" s="125">
        <v>210</v>
      </c>
      <c r="P395" s="125">
        <v>4800</v>
      </c>
      <c r="Q395" s="125" t="s">
        <v>149</v>
      </c>
      <c r="R395" s="125">
        <v>9.4314599999999995</v>
      </c>
      <c r="S395" s="125">
        <v>-24.6844</v>
      </c>
      <c r="T395" s="125"/>
      <c r="U395" s="125">
        <v>313</v>
      </c>
      <c r="V395" s="127">
        <v>1</v>
      </c>
      <c r="W395" s="127">
        <v>8.5260091326946591E+18</v>
      </c>
    </row>
    <row r="396" spans="3:23" ht="15" customHeight="1">
      <c r="C396" s="114" t="b">
        <v>0</v>
      </c>
      <c r="D396" s="115" t="s">
        <v>209</v>
      </c>
      <c r="E396" s="116">
        <v>39</v>
      </c>
      <c r="F396" s="116" t="s">
        <v>315</v>
      </c>
      <c r="G396" s="125" t="s">
        <v>145</v>
      </c>
      <c r="H396" s="125" t="s">
        <v>122</v>
      </c>
      <c r="I396" s="125" t="s">
        <v>146</v>
      </c>
      <c r="J396" s="125" t="s">
        <v>268</v>
      </c>
      <c r="K396" s="125" t="s">
        <v>162</v>
      </c>
      <c r="L396" s="126">
        <v>39776</v>
      </c>
      <c r="M396" s="125">
        <v>46.9</v>
      </c>
      <c r="N396" s="125">
        <v>16.600000000000001</v>
      </c>
      <c r="O396" s="125">
        <v>192</v>
      </c>
      <c r="P396" s="125">
        <v>2700</v>
      </c>
      <c r="Q396" s="125" t="s">
        <v>155</v>
      </c>
      <c r="R396" s="125">
        <v>9.8058899999999998</v>
      </c>
      <c r="S396" s="125">
        <v>-24.737349999999999</v>
      </c>
      <c r="T396" s="125" t="s">
        <v>150</v>
      </c>
      <c r="U396" s="125">
        <v>314</v>
      </c>
      <c r="V396" s="127">
        <v>0</v>
      </c>
      <c r="W396" s="127">
        <v>6.5805853365999954E+18</v>
      </c>
    </row>
    <row r="397" spans="3:23" ht="15" customHeight="1">
      <c r="C397" s="114" t="b">
        <v>0</v>
      </c>
      <c r="D397" s="115" t="s">
        <v>209</v>
      </c>
      <c r="E397" s="116">
        <v>40</v>
      </c>
      <c r="F397" s="116" t="s">
        <v>315</v>
      </c>
      <c r="G397" s="125" t="s">
        <v>145</v>
      </c>
      <c r="H397" s="125" t="s">
        <v>122</v>
      </c>
      <c r="I397" s="125" t="s">
        <v>146</v>
      </c>
      <c r="J397" s="125" t="s">
        <v>269</v>
      </c>
      <c r="K397" s="125" t="s">
        <v>162</v>
      </c>
      <c r="L397" s="126">
        <v>39776</v>
      </c>
      <c r="M397" s="125">
        <v>53.5</v>
      </c>
      <c r="N397" s="125">
        <v>19.899999999999999</v>
      </c>
      <c r="O397" s="125">
        <v>205</v>
      </c>
      <c r="P397" s="125">
        <v>4500</v>
      </c>
      <c r="Q397" s="125" t="s">
        <v>149</v>
      </c>
      <c r="R397" s="125">
        <v>10.02544</v>
      </c>
      <c r="S397" s="125">
        <v>-24.908159999999999</v>
      </c>
      <c r="T397" s="125" t="s">
        <v>150</v>
      </c>
      <c r="U397" s="125">
        <v>315</v>
      </c>
      <c r="V397" s="127">
        <v>0</v>
      </c>
      <c r="W397" s="127">
        <v>2.8858964738279542E+18</v>
      </c>
    </row>
    <row r="398" spans="3:23" ht="15" customHeight="1">
      <c r="C398" s="114" t="b">
        <v>0</v>
      </c>
      <c r="D398" s="115" t="s">
        <v>209</v>
      </c>
      <c r="E398" s="116">
        <v>41</v>
      </c>
      <c r="F398" s="116" t="s">
        <v>315</v>
      </c>
      <c r="G398" s="125" t="s">
        <v>145</v>
      </c>
      <c r="H398" s="125" t="s">
        <v>122</v>
      </c>
      <c r="I398" s="125" t="s">
        <v>146</v>
      </c>
      <c r="J398" s="125" t="s">
        <v>326</v>
      </c>
      <c r="K398" s="125" t="s">
        <v>148</v>
      </c>
      <c r="L398" s="126">
        <v>39776</v>
      </c>
      <c r="M398" s="125">
        <v>49</v>
      </c>
      <c r="N398" s="125">
        <v>19.5</v>
      </c>
      <c r="O398" s="125">
        <v>210</v>
      </c>
      <c r="P398" s="125">
        <v>3950</v>
      </c>
      <c r="Q398" s="125" t="s">
        <v>149</v>
      </c>
      <c r="R398" s="125">
        <v>9.5326199999999996</v>
      </c>
      <c r="S398" s="125">
        <v>-24.668669999999999</v>
      </c>
      <c r="T398" s="125"/>
      <c r="U398" s="125">
        <v>316</v>
      </c>
      <c r="V398" s="127">
        <v>1</v>
      </c>
      <c r="W398" s="127">
        <v>9.2346867572054856E+18</v>
      </c>
    </row>
    <row r="399" spans="3:23" ht="15" customHeight="1">
      <c r="C399" s="114" t="b">
        <v>0</v>
      </c>
      <c r="D399" s="115" t="s">
        <v>209</v>
      </c>
      <c r="E399" s="116">
        <v>42</v>
      </c>
      <c r="F399" s="116" t="s">
        <v>315</v>
      </c>
      <c r="G399" s="125" t="s">
        <v>145</v>
      </c>
      <c r="H399" s="125" t="s">
        <v>122</v>
      </c>
      <c r="I399" s="125" t="s">
        <v>146</v>
      </c>
      <c r="J399" s="125" t="s">
        <v>327</v>
      </c>
      <c r="K399" s="125" t="s">
        <v>148</v>
      </c>
      <c r="L399" s="126">
        <v>39776</v>
      </c>
      <c r="M399" s="125">
        <v>46.2</v>
      </c>
      <c r="N399" s="125">
        <v>17.5</v>
      </c>
      <c r="O399" s="125">
        <v>187</v>
      </c>
      <c r="P399" s="125">
        <v>3650</v>
      </c>
      <c r="Q399" s="125" t="s">
        <v>155</v>
      </c>
      <c r="R399" s="125">
        <v>9.6173400000000004</v>
      </c>
      <c r="S399" s="125">
        <v>-24.66188</v>
      </c>
      <c r="T399" s="125"/>
      <c r="U399" s="125">
        <v>317</v>
      </c>
      <c r="V399" s="127">
        <v>1</v>
      </c>
      <c r="W399" s="127">
        <v>2.9555319793093847E+18</v>
      </c>
    </row>
    <row r="400" spans="3:23" ht="15" customHeight="1">
      <c r="C400" s="114" t="b">
        <v>0</v>
      </c>
      <c r="D400" s="115" t="s">
        <v>209</v>
      </c>
      <c r="E400" s="116">
        <v>43</v>
      </c>
      <c r="F400" s="116" t="s">
        <v>315</v>
      </c>
      <c r="G400" s="125" t="s">
        <v>145</v>
      </c>
      <c r="H400" s="125" t="s">
        <v>122</v>
      </c>
      <c r="I400" s="125" t="s">
        <v>146</v>
      </c>
      <c r="J400" s="125" t="s">
        <v>328</v>
      </c>
      <c r="K400" s="125" t="s">
        <v>148</v>
      </c>
      <c r="L400" s="126">
        <v>39766</v>
      </c>
      <c r="M400" s="125">
        <v>50.9</v>
      </c>
      <c r="N400" s="125">
        <v>19.100000000000001</v>
      </c>
      <c r="O400" s="125">
        <v>196</v>
      </c>
      <c r="P400" s="125">
        <v>3550</v>
      </c>
      <c r="Q400" s="125" t="s">
        <v>149</v>
      </c>
      <c r="R400" s="125">
        <v>10.023720000000001</v>
      </c>
      <c r="S400" s="125">
        <v>-24.865939999999998</v>
      </c>
      <c r="T400" s="125"/>
      <c r="U400" s="125">
        <v>318</v>
      </c>
      <c r="V400" s="127">
        <v>1</v>
      </c>
      <c r="W400" s="127">
        <v>1.2653057717761898E+19</v>
      </c>
    </row>
    <row r="401" spans="3:23" ht="15" customHeight="1">
      <c r="C401" s="114" t="b">
        <v>0</v>
      </c>
      <c r="D401" s="115" t="s">
        <v>209</v>
      </c>
      <c r="E401" s="116">
        <v>44</v>
      </c>
      <c r="F401" s="116" t="s">
        <v>315</v>
      </c>
      <c r="G401" s="125" t="s">
        <v>145</v>
      </c>
      <c r="H401" s="125" t="s">
        <v>122</v>
      </c>
      <c r="I401" s="125" t="s">
        <v>146</v>
      </c>
      <c r="J401" s="125" t="s">
        <v>329</v>
      </c>
      <c r="K401" s="125" t="s">
        <v>148</v>
      </c>
      <c r="L401" s="126">
        <v>39766</v>
      </c>
      <c r="M401" s="125">
        <v>45.5</v>
      </c>
      <c r="N401" s="125">
        <v>17</v>
      </c>
      <c r="O401" s="125">
        <v>196</v>
      </c>
      <c r="P401" s="125">
        <v>3500</v>
      </c>
      <c r="Q401" s="125" t="s">
        <v>155</v>
      </c>
      <c r="R401" s="125">
        <v>9.3649299999999993</v>
      </c>
      <c r="S401" s="125">
        <v>-24.662590000000002</v>
      </c>
      <c r="T401" s="125"/>
      <c r="U401" s="125">
        <v>319</v>
      </c>
      <c r="V401" s="127">
        <v>1</v>
      </c>
      <c r="W401" s="127">
        <v>1.2813691741090681E+19</v>
      </c>
    </row>
    <row r="402" spans="3:23" ht="15" customHeight="1">
      <c r="C402" s="114" t="b">
        <v>0</v>
      </c>
      <c r="D402" s="115" t="s">
        <v>143</v>
      </c>
      <c r="E402" s="116">
        <v>45</v>
      </c>
      <c r="F402" s="116" t="s">
        <v>315</v>
      </c>
      <c r="G402" s="125" t="s">
        <v>145</v>
      </c>
      <c r="H402" s="125" t="s">
        <v>122</v>
      </c>
      <c r="I402" s="125" t="s">
        <v>146</v>
      </c>
      <c r="J402" s="125" t="s">
        <v>330</v>
      </c>
      <c r="K402" s="125" t="s">
        <v>148</v>
      </c>
      <c r="L402" s="126">
        <v>40134</v>
      </c>
      <c r="M402" s="125">
        <v>50.9</v>
      </c>
      <c r="N402" s="125">
        <v>17.899999999999999</v>
      </c>
      <c r="O402" s="125">
        <v>196</v>
      </c>
      <c r="P402" s="125">
        <v>3675</v>
      </c>
      <c r="Q402" s="125" t="s">
        <v>155</v>
      </c>
      <c r="R402" s="125">
        <v>9.4368400000000001</v>
      </c>
      <c r="S402" s="125">
        <v>-24.165659999999999</v>
      </c>
      <c r="T402" s="125"/>
      <c r="U402" s="125">
        <v>320</v>
      </c>
      <c r="V402" s="127">
        <v>1</v>
      </c>
      <c r="W402" s="127">
        <v>2.3257712943317212E+18</v>
      </c>
    </row>
    <row r="403" spans="3:23" ht="15" customHeight="1">
      <c r="C403" s="114" t="b">
        <v>0</v>
      </c>
      <c r="D403" s="115" t="s">
        <v>143</v>
      </c>
      <c r="E403" s="116">
        <v>46</v>
      </c>
      <c r="F403" s="116" t="s">
        <v>315</v>
      </c>
      <c r="G403" s="125" t="s">
        <v>145</v>
      </c>
      <c r="H403" s="125" t="s">
        <v>122</v>
      </c>
      <c r="I403" s="125" t="s">
        <v>146</v>
      </c>
      <c r="J403" s="125" t="s">
        <v>331</v>
      </c>
      <c r="K403" s="125" t="s">
        <v>148</v>
      </c>
      <c r="L403" s="126">
        <v>40134</v>
      </c>
      <c r="M403" s="125">
        <v>50.8</v>
      </c>
      <c r="N403" s="125">
        <v>18.5</v>
      </c>
      <c r="O403" s="125">
        <v>201</v>
      </c>
      <c r="P403" s="125">
        <v>4450</v>
      </c>
      <c r="Q403" s="125" t="s">
        <v>149</v>
      </c>
      <c r="R403" s="125">
        <v>9.4582700000000006</v>
      </c>
      <c r="S403" s="125">
        <v>-24.35575</v>
      </c>
      <c r="T403" s="125"/>
      <c r="U403" s="125">
        <v>321</v>
      </c>
      <c r="V403" s="127">
        <v>1</v>
      </c>
      <c r="W403" s="127">
        <v>9.455477511857257E+17</v>
      </c>
    </row>
    <row r="404" spans="3:23" ht="15" customHeight="1">
      <c r="C404" s="114" t="b">
        <v>0</v>
      </c>
      <c r="D404" s="115" t="s">
        <v>143</v>
      </c>
      <c r="E404" s="116">
        <v>47</v>
      </c>
      <c r="F404" s="116" t="s">
        <v>315</v>
      </c>
      <c r="G404" s="125" t="s">
        <v>145</v>
      </c>
      <c r="H404" s="125" t="s">
        <v>122</v>
      </c>
      <c r="I404" s="125" t="s">
        <v>146</v>
      </c>
      <c r="J404" s="125" t="s">
        <v>332</v>
      </c>
      <c r="K404" s="125" t="s">
        <v>148</v>
      </c>
      <c r="L404" s="126">
        <v>40144</v>
      </c>
      <c r="M404" s="125">
        <v>50.1</v>
      </c>
      <c r="N404" s="125">
        <v>17.899999999999999</v>
      </c>
      <c r="O404" s="125">
        <v>190</v>
      </c>
      <c r="P404" s="125">
        <v>3400</v>
      </c>
      <c r="Q404" s="125" t="s">
        <v>155</v>
      </c>
      <c r="R404" s="125">
        <v>9.4681899999999999</v>
      </c>
      <c r="S404" s="125">
        <v>-24.45721</v>
      </c>
      <c r="T404" s="125"/>
      <c r="U404" s="125">
        <v>322</v>
      </c>
      <c r="V404" s="127">
        <v>1</v>
      </c>
      <c r="W404" s="127">
        <v>7.1010443293932145E+18</v>
      </c>
    </row>
    <row r="405" spans="3:23" ht="15" customHeight="1">
      <c r="C405" s="114" t="b">
        <v>0</v>
      </c>
      <c r="D405" s="115" t="s">
        <v>143</v>
      </c>
      <c r="E405" s="116">
        <v>48</v>
      </c>
      <c r="F405" s="116" t="s">
        <v>315</v>
      </c>
      <c r="G405" s="125" t="s">
        <v>145</v>
      </c>
      <c r="H405" s="125" t="s">
        <v>122</v>
      </c>
      <c r="I405" s="125" t="s">
        <v>146</v>
      </c>
      <c r="J405" s="125" t="s">
        <v>333</v>
      </c>
      <c r="K405" s="125" t="s">
        <v>148</v>
      </c>
      <c r="L405" s="126">
        <v>40144</v>
      </c>
      <c r="M405" s="125">
        <v>49</v>
      </c>
      <c r="N405" s="125">
        <v>19.600000000000001</v>
      </c>
      <c r="O405" s="125">
        <v>212</v>
      </c>
      <c r="P405" s="125">
        <v>4300</v>
      </c>
      <c r="Q405" s="125" t="s">
        <v>149</v>
      </c>
      <c r="R405" s="125">
        <v>9.3408899999999999</v>
      </c>
      <c r="S405" s="125">
        <v>-24.451889999999999</v>
      </c>
      <c r="T405" s="125"/>
      <c r="U405" s="125">
        <v>323</v>
      </c>
      <c r="V405" s="127">
        <v>1</v>
      </c>
      <c r="W405" s="127">
        <v>1.609081645283464E+19</v>
      </c>
    </row>
    <row r="406" spans="3:23" ht="15" customHeight="1">
      <c r="C406" s="114" t="b">
        <v>0</v>
      </c>
      <c r="D406" s="115" t="s">
        <v>143</v>
      </c>
      <c r="E406" s="116">
        <v>49</v>
      </c>
      <c r="F406" s="116" t="s">
        <v>315</v>
      </c>
      <c r="G406" s="125" t="s">
        <v>145</v>
      </c>
      <c r="H406" s="125" t="s">
        <v>122</v>
      </c>
      <c r="I406" s="125" t="s">
        <v>146</v>
      </c>
      <c r="J406" s="125" t="s">
        <v>334</v>
      </c>
      <c r="K406" s="125" t="s">
        <v>148</v>
      </c>
      <c r="L406" s="126">
        <v>40140</v>
      </c>
      <c r="M406" s="125">
        <v>51.5</v>
      </c>
      <c r="N406" s="125">
        <v>18.7</v>
      </c>
      <c r="O406" s="125">
        <v>187</v>
      </c>
      <c r="P406" s="125">
        <v>3250</v>
      </c>
      <c r="Q406" s="125" t="s">
        <v>149</v>
      </c>
      <c r="R406" s="125">
        <v>9.6895000000000007</v>
      </c>
      <c r="S406" s="125">
        <v>-24.430620000000001</v>
      </c>
      <c r="T406" s="125"/>
      <c r="U406" s="125">
        <v>324</v>
      </c>
      <c r="V406" s="127">
        <v>1</v>
      </c>
      <c r="W406" s="127">
        <v>1.3449043417168505E+19</v>
      </c>
    </row>
    <row r="407" spans="3:23" ht="15" customHeight="1">
      <c r="C407" s="114" t="b">
        <v>0</v>
      </c>
      <c r="D407" s="115" t="s">
        <v>143</v>
      </c>
      <c r="E407" s="116">
        <v>50</v>
      </c>
      <c r="F407" s="116" t="s">
        <v>315</v>
      </c>
      <c r="G407" s="125" t="s">
        <v>145</v>
      </c>
      <c r="H407" s="125" t="s">
        <v>122</v>
      </c>
      <c r="I407" s="125" t="s">
        <v>146</v>
      </c>
      <c r="J407" s="125" t="s">
        <v>335</v>
      </c>
      <c r="K407" s="125" t="s">
        <v>148</v>
      </c>
      <c r="L407" s="126">
        <v>40140</v>
      </c>
      <c r="M407" s="125">
        <v>49.8</v>
      </c>
      <c r="N407" s="125">
        <v>17.3</v>
      </c>
      <c r="O407" s="125">
        <v>198</v>
      </c>
      <c r="P407" s="125">
        <v>3675</v>
      </c>
      <c r="Q407" s="125" t="s">
        <v>155</v>
      </c>
      <c r="R407" s="125">
        <v>9.3216900000000003</v>
      </c>
      <c r="S407" s="125">
        <v>-24.415620000000001</v>
      </c>
      <c r="T407" s="125"/>
      <c r="U407" s="125">
        <v>325</v>
      </c>
      <c r="V407" s="127">
        <v>1</v>
      </c>
      <c r="W407" s="127">
        <v>1.7649810984515455E+19</v>
      </c>
    </row>
    <row r="408" spans="3:23" ht="15" customHeight="1">
      <c r="C408" s="114" t="b">
        <v>0</v>
      </c>
      <c r="D408" s="115" t="s">
        <v>143</v>
      </c>
      <c r="E408" s="116">
        <v>51</v>
      </c>
      <c r="F408" s="116" t="s">
        <v>315</v>
      </c>
      <c r="G408" s="125" t="s">
        <v>145</v>
      </c>
      <c r="H408" s="125" t="s">
        <v>122</v>
      </c>
      <c r="I408" s="125" t="s">
        <v>146</v>
      </c>
      <c r="J408" s="125" t="s">
        <v>336</v>
      </c>
      <c r="K408" s="125" t="s">
        <v>148</v>
      </c>
      <c r="L408" s="126">
        <v>40138</v>
      </c>
      <c r="M408" s="125">
        <v>48.1</v>
      </c>
      <c r="N408" s="125">
        <v>16.399999999999999</v>
      </c>
      <c r="O408" s="125">
        <v>199</v>
      </c>
      <c r="P408" s="125">
        <v>3325</v>
      </c>
      <c r="Q408" s="125" t="s">
        <v>155</v>
      </c>
      <c r="R408" s="125">
        <v>9.4692900000000009</v>
      </c>
      <c r="S408" s="125">
        <v>-24.484030000000001</v>
      </c>
      <c r="T408" s="125"/>
      <c r="U408" s="125">
        <v>326</v>
      </c>
      <c r="V408" s="127">
        <v>1</v>
      </c>
      <c r="W408" s="127">
        <v>1.0791889874444542E+19</v>
      </c>
    </row>
    <row r="409" spans="3:23" ht="15" customHeight="1">
      <c r="C409" s="114" t="b">
        <v>0</v>
      </c>
      <c r="D409" s="115" t="s">
        <v>143</v>
      </c>
      <c r="E409" s="116">
        <v>52</v>
      </c>
      <c r="F409" s="116" t="s">
        <v>315</v>
      </c>
      <c r="G409" s="125" t="s">
        <v>145</v>
      </c>
      <c r="H409" s="125" t="s">
        <v>122</v>
      </c>
      <c r="I409" s="125" t="s">
        <v>146</v>
      </c>
      <c r="J409" s="125" t="s">
        <v>337</v>
      </c>
      <c r="K409" s="125" t="s">
        <v>148</v>
      </c>
      <c r="L409" s="126">
        <v>40138</v>
      </c>
      <c r="M409" s="125">
        <v>51.4</v>
      </c>
      <c r="N409" s="125">
        <v>19</v>
      </c>
      <c r="O409" s="125">
        <v>201</v>
      </c>
      <c r="P409" s="125">
        <v>3950</v>
      </c>
      <c r="Q409" s="125" t="s">
        <v>149</v>
      </c>
      <c r="R409" s="125">
        <v>9.4378200000000003</v>
      </c>
      <c r="S409" s="125">
        <v>-24.362020000000001</v>
      </c>
      <c r="T409" s="125"/>
      <c r="U409" s="125">
        <v>327</v>
      </c>
      <c r="V409" s="127">
        <v>1</v>
      </c>
      <c r="W409" s="127">
        <v>1.8031712329504958E+19</v>
      </c>
    </row>
    <row r="410" spans="3:23" ht="15" customHeight="1">
      <c r="C410" s="114" t="b">
        <v>0</v>
      </c>
      <c r="D410" s="115" t="s">
        <v>143</v>
      </c>
      <c r="E410" s="116">
        <v>53</v>
      </c>
      <c r="F410" s="116" t="s">
        <v>315</v>
      </c>
      <c r="G410" s="125" t="s">
        <v>145</v>
      </c>
      <c r="H410" s="125" t="s">
        <v>122</v>
      </c>
      <c r="I410" s="125" t="s">
        <v>146</v>
      </c>
      <c r="J410" s="125" t="s">
        <v>338</v>
      </c>
      <c r="K410" s="125" t="s">
        <v>148</v>
      </c>
      <c r="L410" s="126">
        <v>40140</v>
      </c>
      <c r="M410" s="125">
        <v>45.7</v>
      </c>
      <c r="N410" s="125">
        <v>17.3</v>
      </c>
      <c r="O410" s="125">
        <v>193</v>
      </c>
      <c r="P410" s="125">
        <v>3600</v>
      </c>
      <c r="Q410" s="125" t="s">
        <v>155</v>
      </c>
      <c r="R410" s="125">
        <v>9.4149999999999991</v>
      </c>
      <c r="S410" s="125">
        <v>-24.805</v>
      </c>
      <c r="T410" s="125"/>
      <c r="U410" s="125">
        <v>328</v>
      </c>
      <c r="V410" s="127">
        <v>1</v>
      </c>
      <c r="W410" s="127">
        <v>1.2494945554038749E+19</v>
      </c>
    </row>
    <row r="411" spans="3:23" ht="15" customHeight="1">
      <c r="C411" s="114" t="b">
        <v>0</v>
      </c>
      <c r="D411" s="115" t="s">
        <v>143</v>
      </c>
      <c r="E411" s="116">
        <v>54</v>
      </c>
      <c r="F411" s="116" t="s">
        <v>315</v>
      </c>
      <c r="G411" s="125" t="s">
        <v>145</v>
      </c>
      <c r="H411" s="125" t="s">
        <v>122</v>
      </c>
      <c r="I411" s="125" t="s">
        <v>146</v>
      </c>
      <c r="J411" s="125" t="s">
        <v>339</v>
      </c>
      <c r="K411" s="125" t="s">
        <v>148</v>
      </c>
      <c r="L411" s="126">
        <v>40140</v>
      </c>
      <c r="M411" s="125">
        <v>50.7</v>
      </c>
      <c r="N411" s="125">
        <v>19.7</v>
      </c>
      <c r="O411" s="125">
        <v>203</v>
      </c>
      <c r="P411" s="125">
        <v>4050</v>
      </c>
      <c r="Q411" s="125" t="s">
        <v>149</v>
      </c>
      <c r="R411" s="125">
        <v>9.9372699999999998</v>
      </c>
      <c r="S411" s="125">
        <v>-24.59066</v>
      </c>
      <c r="T411" s="125"/>
      <c r="U411" s="125">
        <v>329</v>
      </c>
      <c r="V411" s="127">
        <v>1</v>
      </c>
      <c r="W411" s="127">
        <v>3.257655429501142E+18</v>
      </c>
    </row>
    <row r="412" spans="3:23" ht="15" customHeight="1">
      <c r="C412" s="114" t="b">
        <v>0</v>
      </c>
      <c r="D412" s="115" t="s">
        <v>143</v>
      </c>
      <c r="E412" s="116">
        <v>55</v>
      </c>
      <c r="F412" s="116" t="s">
        <v>315</v>
      </c>
      <c r="G412" s="125" t="s">
        <v>145</v>
      </c>
      <c r="H412" s="125" t="s">
        <v>122</v>
      </c>
      <c r="I412" s="125" t="s">
        <v>146</v>
      </c>
      <c r="J412" s="125" t="s">
        <v>340</v>
      </c>
      <c r="K412" s="125" t="s">
        <v>148</v>
      </c>
      <c r="L412" s="126">
        <v>40144</v>
      </c>
      <c r="M412" s="125">
        <v>42.5</v>
      </c>
      <c r="N412" s="125">
        <v>17.3</v>
      </c>
      <c r="O412" s="125">
        <v>187</v>
      </c>
      <c r="P412" s="125">
        <v>3350</v>
      </c>
      <c r="Q412" s="125" t="s">
        <v>155</v>
      </c>
      <c r="R412" s="125">
        <v>9.5653400000000008</v>
      </c>
      <c r="S412" s="125">
        <v>-24.608820000000001</v>
      </c>
      <c r="T412" s="125"/>
      <c r="U412" s="125">
        <v>330</v>
      </c>
      <c r="V412" s="127">
        <v>1</v>
      </c>
      <c r="W412" s="127">
        <v>1.3182002382615177E+19</v>
      </c>
    </row>
    <row r="413" spans="3:23" ht="15" customHeight="1">
      <c r="C413" s="114" t="b">
        <v>0</v>
      </c>
      <c r="D413" s="115" t="s">
        <v>143</v>
      </c>
      <c r="E413" s="116">
        <v>56</v>
      </c>
      <c r="F413" s="116" t="s">
        <v>315</v>
      </c>
      <c r="G413" s="125" t="s">
        <v>145</v>
      </c>
      <c r="H413" s="125" t="s">
        <v>122</v>
      </c>
      <c r="I413" s="125" t="s">
        <v>146</v>
      </c>
      <c r="J413" s="125" t="s">
        <v>341</v>
      </c>
      <c r="K413" s="125" t="s">
        <v>148</v>
      </c>
      <c r="L413" s="126">
        <v>40144</v>
      </c>
      <c r="M413" s="125">
        <v>52.2</v>
      </c>
      <c r="N413" s="125">
        <v>18.8</v>
      </c>
      <c r="O413" s="125">
        <v>197</v>
      </c>
      <c r="P413" s="125">
        <v>3450</v>
      </c>
      <c r="Q413" s="125" t="s">
        <v>149</v>
      </c>
      <c r="R413" s="125">
        <v>9.7752800000000004</v>
      </c>
      <c r="S413" s="125">
        <v>-24.564810000000001</v>
      </c>
      <c r="T413" s="125"/>
      <c r="U413" s="125">
        <v>331</v>
      </c>
      <c r="V413" s="127">
        <v>1</v>
      </c>
      <c r="W413" s="127">
        <v>5.9050208304796047E+18</v>
      </c>
    </row>
    <row r="414" spans="3:23" ht="15" customHeight="1">
      <c r="C414" s="114" t="b">
        <v>0</v>
      </c>
      <c r="D414" s="115" t="s">
        <v>143</v>
      </c>
      <c r="E414" s="116">
        <v>57</v>
      </c>
      <c r="F414" s="116" t="s">
        <v>315</v>
      </c>
      <c r="G414" s="125" t="s">
        <v>145</v>
      </c>
      <c r="H414" s="125" t="s">
        <v>122</v>
      </c>
      <c r="I414" s="125" t="s">
        <v>146</v>
      </c>
      <c r="J414" s="125" t="s">
        <v>342</v>
      </c>
      <c r="K414" s="125" t="s">
        <v>148</v>
      </c>
      <c r="L414" s="126">
        <v>40138</v>
      </c>
      <c r="M414" s="125">
        <v>45.2</v>
      </c>
      <c r="N414" s="125">
        <v>16.600000000000001</v>
      </c>
      <c r="O414" s="125">
        <v>191</v>
      </c>
      <c r="P414" s="125">
        <v>3250</v>
      </c>
      <c r="Q414" s="125" t="s">
        <v>155</v>
      </c>
      <c r="R414" s="125">
        <v>9.6235700000000008</v>
      </c>
      <c r="S414" s="125">
        <v>-24.789840000000002</v>
      </c>
      <c r="T414" s="125"/>
      <c r="U414" s="125">
        <v>332</v>
      </c>
      <c r="V414" s="127">
        <v>1</v>
      </c>
      <c r="W414" s="127">
        <v>5.5222493943734835E+18</v>
      </c>
    </row>
    <row r="415" spans="3:23" ht="15" customHeight="1">
      <c r="C415" s="114" t="b">
        <v>0</v>
      </c>
      <c r="D415" s="115" t="s">
        <v>143</v>
      </c>
      <c r="E415" s="116">
        <v>58</v>
      </c>
      <c r="F415" s="116" t="s">
        <v>315</v>
      </c>
      <c r="G415" s="125" t="s">
        <v>145</v>
      </c>
      <c r="H415" s="125" t="s">
        <v>122</v>
      </c>
      <c r="I415" s="125" t="s">
        <v>146</v>
      </c>
      <c r="J415" s="125" t="s">
        <v>343</v>
      </c>
      <c r="K415" s="125" t="s">
        <v>148</v>
      </c>
      <c r="L415" s="126">
        <v>40138</v>
      </c>
      <c r="M415" s="125">
        <v>49.3</v>
      </c>
      <c r="N415" s="125">
        <v>19.899999999999999</v>
      </c>
      <c r="O415" s="125">
        <v>203</v>
      </c>
      <c r="P415" s="125">
        <v>4050</v>
      </c>
      <c r="Q415" s="125" t="s">
        <v>149</v>
      </c>
      <c r="R415" s="125">
        <v>9.88809</v>
      </c>
      <c r="S415" s="125">
        <v>-24.595130000000001</v>
      </c>
      <c r="T415" s="125"/>
      <c r="U415" s="125">
        <v>333</v>
      </c>
      <c r="V415" s="127">
        <v>1</v>
      </c>
      <c r="W415" s="127">
        <v>1.6962853177730499E+19</v>
      </c>
    </row>
    <row r="416" spans="3:23" ht="15" customHeight="1">
      <c r="C416" s="114" t="b">
        <v>0</v>
      </c>
      <c r="D416" s="115" t="s">
        <v>143</v>
      </c>
      <c r="E416" s="116">
        <v>59</v>
      </c>
      <c r="F416" s="116" t="s">
        <v>315</v>
      </c>
      <c r="G416" s="125" t="s">
        <v>145</v>
      </c>
      <c r="H416" s="125" t="s">
        <v>122</v>
      </c>
      <c r="I416" s="125" t="s">
        <v>146</v>
      </c>
      <c r="J416" s="125" t="s">
        <v>344</v>
      </c>
      <c r="K416" s="125" t="s">
        <v>148</v>
      </c>
      <c r="L416" s="126">
        <v>40138</v>
      </c>
      <c r="M416" s="125">
        <v>50.2</v>
      </c>
      <c r="N416" s="125">
        <v>18.8</v>
      </c>
      <c r="O416" s="125">
        <v>202</v>
      </c>
      <c r="P416" s="125">
        <v>3800</v>
      </c>
      <c r="Q416" s="125" t="s">
        <v>149</v>
      </c>
      <c r="R416" s="125">
        <v>9.7449200000000005</v>
      </c>
      <c r="S416" s="125">
        <v>-24.404</v>
      </c>
      <c r="T416" s="125"/>
      <c r="U416" s="125">
        <v>334</v>
      </c>
      <c r="V416" s="127">
        <v>1</v>
      </c>
      <c r="W416" s="127">
        <v>1.0792581091762476E+18</v>
      </c>
    </row>
    <row r="417" spans="3:23" ht="15" customHeight="1">
      <c r="C417" s="114" t="b">
        <v>0</v>
      </c>
      <c r="D417" s="115" t="s">
        <v>143</v>
      </c>
      <c r="E417" s="116">
        <v>60</v>
      </c>
      <c r="F417" s="116" t="s">
        <v>315</v>
      </c>
      <c r="G417" s="125" t="s">
        <v>145</v>
      </c>
      <c r="H417" s="125" t="s">
        <v>122</v>
      </c>
      <c r="I417" s="125" t="s">
        <v>146</v>
      </c>
      <c r="J417" s="125" t="s">
        <v>345</v>
      </c>
      <c r="K417" s="125" t="s">
        <v>148</v>
      </c>
      <c r="L417" s="126">
        <v>40138</v>
      </c>
      <c r="M417" s="125">
        <v>45.6</v>
      </c>
      <c r="N417" s="125">
        <v>19.399999999999999</v>
      </c>
      <c r="O417" s="125">
        <v>194</v>
      </c>
      <c r="P417" s="125">
        <v>3525</v>
      </c>
      <c r="Q417" s="125" t="s">
        <v>155</v>
      </c>
      <c r="R417" s="125">
        <v>9.4698499999999992</v>
      </c>
      <c r="S417" s="125">
        <v>-24.657859999999999</v>
      </c>
      <c r="T417" s="125"/>
      <c r="U417" s="125">
        <v>335</v>
      </c>
      <c r="V417" s="127">
        <v>1</v>
      </c>
      <c r="W417" s="127">
        <v>1.6267473505142518E+19</v>
      </c>
    </row>
    <row r="418" spans="3:23" ht="15" customHeight="1">
      <c r="C418" s="114" t="b">
        <v>0</v>
      </c>
      <c r="D418" s="115" t="s">
        <v>143</v>
      </c>
      <c r="E418" s="116">
        <v>61</v>
      </c>
      <c r="F418" s="116" t="s">
        <v>315</v>
      </c>
      <c r="G418" s="125" t="s">
        <v>145</v>
      </c>
      <c r="H418" s="125" t="s">
        <v>122</v>
      </c>
      <c r="I418" s="125" t="s">
        <v>146</v>
      </c>
      <c r="J418" s="125" t="s">
        <v>346</v>
      </c>
      <c r="K418" s="125" t="s">
        <v>148</v>
      </c>
      <c r="L418" s="126">
        <v>40144</v>
      </c>
      <c r="M418" s="125">
        <v>51.9</v>
      </c>
      <c r="N418" s="125">
        <v>19.5</v>
      </c>
      <c r="O418" s="125">
        <v>206</v>
      </c>
      <c r="P418" s="125">
        <v>3950</v>
      </c>
      <c r="Q418" s="125" t="s">
        <v>149</v>
      </c>
      <c r="R418" s="125"/>
      <c r="S418" s="125">
        <v>-23.787669999999999</v>
      </c>
      <c r="T418" s="125" t="s">
        <v>347</v>
      </c>
      <c r="U418" s="125">
        <v>336</v>
      </c>
      <c r="V418" s="127">
        <v>1</v>
      </c>
      <c r="W418" s="127">
        <v>1.6675606339091153E+19</v>
      </c>
    </row>
    <row r="419" spans="3:23" ht="15" customHeight="1">
      <c r="C419" s="114" t="b">
        <v>0</v>
      </c>
      <c r="D419" s="115" t="s">
        <v>143</v>
      </c>
      <c r="E419" s="116">
        <v>62</v>
      </c>
      <c r="F419" s="116" t="s">
        <v>315</v>
      </c>
      <c r="G419" s="125" t="s">
        <v>145</v>
      </c>
      <c r="H419" s="125" t="s">
        <v>122</v>
      </c>
      <c r="I419" s="125" t="s">
        <v>146</v>
      </c>
      <c r="J419" s="125" t="s">
        <v>348</v>
      </c>
      <c r="K419" s="125" t="s">
        <v>148</v>
      </c>
      <c r="L419" s="126">
        <v>40144</v>
      </c>
      <c r="M419" s="125">
        <v>46.8</v>
      </c>
      <c r="N419" s="125">
        <v>16.5</v>
      </c>
      <c r="O419" s="125">
        <v>189</v>
      </c>
      <c r="P419" s="125">
        <v>3650</v>
      </c>
      <c r="Q419" s="125" t="s">
        <v>155</v>
      </c>
      <c r="R419" s="125">
        <v>9.6506100000000004</v>
      </c>
      <c r="S419" s="125">
        <v>-24.481529999999999</v>
      </c>
      <c r="T419" s="125"/>
      <c r="U419" s="125">
        <v>337</v>
      </c>
      <c r="V419" s="127">
        <v>1</v>
      </c>
      <c r="W419" s="127">
        <v>8.5314345918337116E+18</v>
      </c>
    </row>
    <row r="420" spans="3:23" ht="15" customHeight="1">
      <c r="C420" s="114" t="b">
        <v>0</v>
      </c>
      <c r="D420" s="115" t="s">
        <v>143</v>
      </c>
      <c r="E420" s="116">
        <v>63</v>
      </c>
      <c r="F420" s="116" t="s">
        <v>315</v>
      </c>
      <c r="G420" s="125" t="s">
        <v>145</v>
      </c>
      <c r="H420" s="125" t="s">
        <v>122</v>
      </c>
      <c r="I420" s="125" t="s">
        <v>146</v>
      </c>
      <c r="J420" s="125" t="s">
        <v>349</v>
      </c>
      <c r="K420" s="125" t="s">
        <v>148</v>
      </c>
      <c r="L420" s="126">
        <v>40136</v>
      </c>
      <c r="M420" s="125">
        <v>45.7</v>
      </c>
      <c r="N420" s="125">
        <v>17</v>
      </c>
      <c r="O420" s="125">
        <v>195</v>
      </c>
      <c r="P420" s="125">
        <v>3650</v>
      </c>
      <c r="Q420" s="125" t="s">
        <v>155</v>
      </c>
      <c r="R420" s="125">
        <v>9.2671500000000009</v>
      </c>
      <c r="S420" s="125">
        <v>-24.319120000000002</v>
      </c>
      <c r="T420" s="125"/>
      <c r="U420" s="125">
        <v>338</v>
      </c>
      <c r="V420" s="127">
        <v>1</v>
      </c>
      <c r="W420" s="127">
        <v>1.5466538630830049E+19</v>
      </c>
    </row>
    <row r="421" spans="3:23" ht="15" customHeight="1">
      <c r="C421" s="114" t="b">
        <v>0</v>
      </c>
      <c r="D421" s="115" t="s">
        <v>143</v>
      </c>
      <c r="E421" s="116">
        <v>64</v>
      </c>
      <c r="F421" s="116" t="s">
        <v>315</v>
      </c>
      <c r="G421" s="125" t="s">
        <v>145</v>
      </c>
      <c r="H421" s="125" t="s">
        <v>122</v>
      </c>
      <c r="I421" s="125" t="s">
        <v>146</v>
      </c>
      <c r="J421" s="125" t="s">
        <v>350</v>
      </c>
      <c r="K421" s="125" t="s">
        <v>148</v>
      </c>
      <c r="L421" s="126">
        <v>40136</v>
      </c>
      <c r="M421" s="125">
        <v>55.8</v>
      </c>
      <c r="N421" s="125">
        <v>19.8</v>
      </c>
      <c r="O421" s="125">
        <v>207</v>
      </c>
      <c r="P421" s="125">
        <v>4000</v>
      </c>
      <c r="Q421" s="125" t="s">
        <v>149</v>
      </c>
      <c r="R421" s="125">
        <v>9.7046500000000009</v>
      </c>
      <c r="S421" s="125">
        <v>-24.534939999999999</v>
      </c>
      <c r="T421" s="125"/>
      <c r="U421" s="125">
        <v>339</v>
      </c>
      <c r="V421" s="127">
        <v>1</v>
      </c>
      <c r="W421" s="127">
        <v>5.8445897732931236E+18</v>
      </c>
    </row>
    <row r="422" spans="3:23" ht="15" customHeight="1">
      <c r="C422" s="114" t="b">
        <v>0</v>
      </c>
      <c r="D422" s="115" t="s">
        <v>143</v>
      </c>
      <c r="E422" s="116">
        <v>65</v>
      </c>
      <c r="F422" s="116" t="s">
        <v>315</v>
      </c>
      <c r="G422" s="125" t="s">
        <v>145</v>
      </c>
      <c r="H422" s="125" t="s">
        <v>122</v>
      </c>
      <c r="I422" s="125" t="s">
        <v>146</v>
      </c>
      <c r="J422" s="125" t="s">
        <v>351</v>
      </c>
      <c r="K422" s="125" t="s">
        <v>162</v>
      </c>
      <c r="L422" s="126">
        <v>40138</v>
      </c>
      <c r="M422" s="125">
        <v>43.5</v>
      </c>
      <c r="N422" s="125">
        <v>18.100000000000001</v>
      </c>
      <c r="O422" s="125">
        <v>202</v>
      </c>
      <c r="P422" s="125">
        <v>3400</v>
      </c>
      <c r="Q422" s="125" t="s">
        <v>155</v>
      </c>
      <c r="R422" s="125">
        <v>9.37608</v>
      </c>
      <c r="S422" s="125">
        <v>-24.407530000000001</v>
      </c>
      <c r="T422" s="125" t="s">
        <v>150</v>
      </c>
      <c r="U422" s="125">
        <v>340</v>
      </c>
      <c r="V422" s="127">
        <v>0</v>
      </c>
      <c r="W422" s="127">
        <v>1.7280500337491972E+19</v>
      </c>
    </row>
    <row r="423" spans="3:23" ht="15" customHeight="1">
      <c r="C423" s="114" t="b">
        <v>0</v>
      </c>
      <c r="D423" s="115" t="s">
        <v>143</v>
      </c>
      <c r="E423" s="116">
        <v>66</v>
      </c>
      <c r="F423" s="116" t="s">
        <v>315</v>
      </c>
      <c r="G423" s="125" t="s">
        <v>145</v>
      </c>
      <c r="H423" s="125" t="s">
        <v>122</v>
      </c>
      <c r="I423" s="125" t="s">
        <v>146</v>
      </c>
      <c r="J423" s="125" t="s">
        <v>352</v>
      </c>
      <c r="K423" s="125" t="s">
        <v>162</v>
      </c>
      <c r="L423" s="126">
        <v>40138</v>
      </c>
      <c r="M423" s="125">
        <v>49.6</v>
      </c>
      <c r="N423" s="125">
        <v>18.2</v>
      </c>
      <c r="O423" s="125">
        <v>193</v>
      </c>
      <c r="P423" s="125">
        <v>3775</v>
      </c>
      <c r="Q423" s="125" t="s">
        <v>149</v>
      </c>
      <c r="R423" s="125">
        <v>9.4618000000000002</v>
      </c>
      <c r="S423" s="125">
        <v>-24.706150000000001</v>
      </c>
      <c r="T423" s="125" t="s">
        <v>150</v>
      </c>
      <c r="U423" s="125">
        <v>341</v>
      </c>
      <c r="V423" s="127">
        <v>0</v>
      </c>
      <c r="W423" s="127">
        <v>9.271432820206166E+18</v>
      </c>
    </row>
    <row r="424" spans="3:23" ht="15" customHeight="1">
      <c r="C424" s="114" t="b">
        <v>0</v>
      </c>
      <c r="D424" s="115" t="s">
        <v>143</v>
      </c>
      <c r="E424" s="116">
        <v>67</v>
      </c>
      <c r="F424" s="116" t="s">
        <v>315</v>
      </c>
      <c r="G424" s="125" t="s">
        <v>145</v>
      </c>
      <c r="H424" s="125" t="s">
        <v>122</v>
      </c>
      <c r="I424" s="125" t="s">
        <v>146</v>
      </c>
      <c r="J424" s="125" t="s">
        <v>353</v>
      </c>
      <c r="K424" s="125" t="s">
        <v>148</v>
      </c>
      <c r="L424" s="126">
        <v>40138</v>
      </c>
      <c r="M424" s="125">
        <v>50.8</v>
      </c>
      <c r="N424" s="125">
        <v>19</v>
      </c>
      <c r="O424" s="125">
        <v>210</v>
      </c>
      <c r="P424" s="125">
        <v>4100</v>
      </c>
      <c r="Q424" s="125" t="s">
        <v>149</v>
      </c>
      <c r="R424" s="125">
        <v>9.9804399999999998</v>
      </c>
      <c r="S424" s="125">
        <v>-24.68741</v>
      </c>
      <c r="T424" s="125"/>
      <c r="U424" s="125">
        <v>342</v>
      </c>
      <c r="V424" s="127">
        <v>1</v>
      </c>
      <c r="W424" s="127">
        <v>1.0158153138672499E+19</v>
      </c>
    </row>
    <row r="425" spans="3:23" ht="15" customHeight="1">
      <c r="C425" s="117" t="b">
        <v>0</v>
      </c>
      <c r="D425" s="118" t="s">
        <v>143</v>
      </c>
      <c r="E425" s="119">
        <v>68</v>
      </c>
      <c r="F425" s="119" t="s">
        <v>315</v>
      </c>
      <c r="G425" s="125" t="s">
        <v>145</v>
      </c>
      <c r="H425" s="125" t="s">
        <v>122</v>
      </c>
      <c r="I425" s="125" t="s">
        <v>146</v>
      </c>
      <c r="J425" s="125" t="s">
        <v>354</v>
      </c>
      <c r="K425" s="125" t="s">
        <v>148</v>
      </c>
      <c r="L425" s="126">
        <v>40138</v>
      </c>
      <c r="M425" s="125">
        <v>50.2</v>
      </c>
      <c r="N425" s="125">
        <v>18.7</v>
      </c>
      <c r="O425" s="125">
        <v>198</v>
      </c>
      <c r="P425" s="125">
        <v>3775</v>
      </c>
      <c r="Q425" s="125" t="s">
        <v>155</v>
      </c>
      <c r="R425" s="125">
        <v>9.3930500000000006</v>
      </c>
      <c r="S425" s="125">
        <v>-24.252549999999999</v>
      </c>
      <c r="T425" s="125"/>
      <c r="U425" s="125">
        <v>343</v>
      </c>
      <c r="V425" s="127">
        <v>1</v>
      </c>
      <c r="W425" s="127">
        <v>1.7807049243062231E+19</v>
      </c>
    </row>
  </sheetData>
  <mergeCells count="1">
    <mergeCell ref="D9:E9"/>
  </mergeCells>
  <phoneticPr fontId="24" type="noConversion"/>
  <conditionalFormatting sqref="D25:F32 D38:F42 D48:F56">
    <cfRule type="cellIs" dxfId="48" priority="12" operator="equal">
      <formula>0</formula>
    </cfRule>
  </conditionalFormatting>
  <conditionalFormatting sqref="C82:C425">
    <cfRule type="cellIs" dxfId="47" priority="11" operator="notEqual">
      <formula>FALSE</formula>
    </cfRule>
  </conditionalFormatting>
  <conditionalFormatting sqref="D19:U19">
    <cfRule type="cellIs" dxfId="46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5" priority="8"/>
  </conditionalFormatting>
  <conditionalFormatting sqref="D17:U17">
    <cfRule type="cellIs" dxfId="44" priority="6" operator="notEqual">
      <formula>"Definition"</formula>
    </cfRule>
  </conditionalFormatting>
  <conditionalFormatting sqref="D60:F67">
    <cfRule type="cellIs" dxfId="43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2" priority="4" operator="notEqual">
      <formula>"Dataset Description"</formula>
    </cfRule>
  </conditionalFormatting>
  <conditionalFormatting sqref="G25:U32 G38:U42 G48:U56">
    <cfRule type="cellIs" dxfId="26" priority="3" operator="equal">
      <formula>0</formula>
    </cfRule>
  </conditionalFormatting>
  <conditionalFormatting sqref="G26:U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U67">
    <cfRule type="cellIs" dxfId="2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SinglePlot</vt:lpstr>
      <vt:lpstr>Null Matrix</vt:lpstr>
      <vt:lpstr>Pair Plots</vt:lpstr>
      <vt:lpstr>Overview</vt:lpstr>
      <vt:lpstr>Penguins</vt:lpstr>
      <vt:lpstr>OG Penguins</vt:lpstr>
      <vt:lpstr>Back</vt:lpstr>
      <vt:lpstr>'OG Penguins'!Compiled_Lists</vt:lpstr>
      <vt:lpstr>Penguins!Compiled_Lists</vt:lpstr>
      <vt:lpstr>'OG Penguins'!Composition</vt:lpstr>
      <vt:lpstr>Penguins!Composition</vt:lpstr>
      <vt:lpstr>'OG Penguins'!CompositionTable</vt:lpstr>
      <vt:lpstr>Penguins!CompositionTable</vt:lpstr>
      <vt:lpstr>'OG Penguins'!DarkHeader</vt:lpstr>
      <vt:lpstr>Penguins!DarkHeader</vt:lpstr>
      <vt:lpstr>'OG Penguins'!Data_Description</vt:lpstr>
      <vt:lpstr>Penguins!Data_Description</vt:lpstr>
      <vt:lpstr>Dataframes</vt:lpstr>
      <vt:lpstr>Overview!Debug</vt:lpstr>
      <vt:lpstr>Overview!DebugToggle</vt:lpstr>
      <vt:lpstr>'OG Penguins'!Definitions</vt:lpstr>
      <vt:lpstr>Penguins!Definitions</vt:lpstr>
      <vt:lpstr>'OG Penguins'!Description</vt:lpstr>
      <vt:lpstr>Penguins!Description</vt:lpstr>
      <vt:lpstr>'OG Penguins'!Dimensions</vt:lpstr>
      <vt:lpstr>Penguins!Dimensions</vt:lpstr>
      <vt:lpstr>'OG Penguins'!Field_Analysis</vt:lpstr>
      <vt:lpstr>Penguins!Field_Analysis</vt:lpstr>
      <vt:lpstr>'OG Penguins'!Field_Lists</vt:lpstr>
      <vt:lpstr>Penguins!Field_Lists</vt:lpstr>
      <vt:lpstr>Field_Overview</vt:lpstr>
      <vt:lpstr>'OG Penguins'!FieldList1</vt:lpstr>
      <vt:lpstr>Penguins!FieldList1</vt:lpstr>
      <vt:lpstr>'OG Penguins'!FieldList2</vt:lpstr>
      <vt:lpstr>Penguins!FieldList2</vt:lpstr>
      <vt:lpstr>'OG Penguins'!FieldList3</vt:lpstr>
      <vt:lpstr>Penguins!FieldList3</vt:lpstr>
      <vt:lpstr>'OG Penguins'!FieldList4</vt:lpstr>
      <vt:lpstr>Penguins!FieldList4</vt:lpstr>
      <vt:lpstr>'OG Penguins'!FieldList5</vt:lpstr>
      <vt:lpstr>Penguins!FieldList5</vt:lpstr>
      <vt:lpstr>'OG Penguins'!FieldList6</vt:lpstr>
      <vt:lpstr>Penguins!FieldList6</vt:lpstr>
      <vt:lpstr>'OG Penguins'!FieldList7</vt:lpstr>
      <vt:lpstr>Penguins!FieldList7</vt:lpstr>
      <vt:lpstr>'OG Penguins'!FieldList8</vt:lpstr>
      <vt:lpstr>Penguins!FieldList8</vt:lpstr>
      <vt:lpstr>'OG Penguins'!FieldLists</vt:lpstr>
      <vt:lpstr>Penguins!FieldLists</vt:lpstr>
      <vt:lpstr>'OG Penguins'!FieldRange</vt:lpstr>
      <vt:lpstr>Penguins!FieldRange</vt:lpstr>
      <vt:lpstr>Fields</vt:lpstr>
      <vt:lpstr>'OG Penguins'!FormatRange</vt:lpstr>
      <vt:lpstr>Penguins!FormatRange</vt:lpstr>
      <vt:lpstr>'OG Penguins'!Headers</vt:lpstr>
      <vt:lpstr>Penguins!Headers</vt:lpstr>
      <vt:lpstr>'OG Penguins'!Headers_Start</vt:lpstr>
      <vt:lpstr>Penguins!Headers_Start</vt:lpstr>
      <vt:lpstr>'OG Penguins'!Histogram</vt:lpstr>
      <vt:lpstr>Penguins!Histogram</vt:lpstr>
      <vt:lpstr>'OG Penguins'!LightHeader</vt:lpstr>
      <vt:lpstr>Penguins!LightHeader</vt:lpstr>
      <vt:lpstr>'Null Matrix'!Name</vt:lpstr>
      <vt:lpstr>'OG Penguins'!Name</vt:lpstr>
      <vt:lpstr>Overview!Name</vt:lpstr>
      <vt:lpstr>'Pair Plots'!Name</vt:lpstr>
      <vt:lpstr>Penguins!Name</vt:lpstr>
      <vt:lpstr>SinglePlot!Name</vt:lpstr>
      <vt:lpstr>'OG Penguins'!Notes</vt:lpstr>
      <vt:lpstr>Penguins!Notes</vt:lpstr>
      <vt:lpstr>'OG Penguins'!Percentiles</vt:lpstr>
      <vt:lpstr>Penguins!Percentiles</vt:lpstr>
      <vt:lpstr>'OG Penguins'!SerializedLists</vt:lpstr>
      <vt:lpstr>Penguins!SerializedLists</vt:lpstr>
      <vt:lpstr>'Null Matrix'!SinglePlot</vt:lpstr>
      <vt:lpstr>'Pair Plots'!SinglePlot</vt:lpstr>
      <vt:lpstr>SinglePlot!SinglePlot</vt:lpstr>
      <vt:lpstr>'OG Penguins'!Summary_Stats</vt:lpstr>
      <vt:lpstr>Penguins!Summary_Stats</vt:lpstr>
      <vt:lpstr>'Null Matrix'!Theme</vt:lpstr>
      <vt:lpstr>'OG Penguins'!Theme</vt:lpstr>
      <vt:lpstr>Overview!Theme</vt:lpstr>
      <vt:lpstr>'Pair Plots'!Theme</vt:lpstr>
      <vt:lpstr>Penguins!Theme</vt:lpstr>
      <vt:lpstr>SinglePlot!Theme</vt:lpstr>
      <vt:lpstr>'OG Penguins'!Toggles</vt:lpstr>
      <vt:lpstr>Penguins!Toggles</vt:lpstr>
      <vt:lpstr>'OG Penguins'!TopToggle</vt:lpstr>
      <vt:lpstr>Penguins!TopToggle</vt:lpstr>
      <vt:lpstr>'OG Penguins'!Warning</vt:lpstr>
      <vt:lpstr>Penguins!Warning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2026-07-04T05:33:52Z</dcterms:modified>
</cp:coreProperties>
</file>