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01300A3C-EF69-4F56-ADAE-8CCA0744DC28}" xr6:coauthVersionLast="47" xr6:coauthVersionMax="47" xr10:uidLastSave="{00000000-0000-0000-0000-000000000000}"/>
  <bookViews>
    <workbookView xWindow="-108" yWindow="-108" windowWidth="23256" windowHeight="12456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functionGroups builtInGroupCount="19"/>
  <definedNames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Overview!$D$9:$E$53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6" i="27"/>
  <c r="G79" i="27"/>
  <c r="F69" i="27"/>
  <c r="F78" i="27"/>
  <c r="C68" i="27"/>
  <c r="C72" i="27"/>
  <c r="G70" i="27"/>
  <c r="G72" i="27"/>
  <c r="F70" i="27"/>
  <c r="F71" i="27"/>
  <c r="C76" i="27"/>
  <c r="G65" i="27"/>
  <c r="G71" i="27"/>
  <c r="F65" i="27"/>
  <c r="F79" i="27"/>
  <c r="C65" i="27"/>
  <c r="C69" i="27"/>
  <c r="E58" i="27"/>
  <c r="F80" i="27"/>
  <c r="C79" i="27"/>
  <c r="G73" i="27"/>
  <c r="G68" i="27"/>
  <c r="F73" i="27"/>
  <c r="F72" i="27"/>
  <c r="C73" i="27"/>
  <c r="C77" i="27"/>
  <c r="G78" i="27"/>
  <c r="F66" i="27"/>
  <c r="C70" i="27"/>
  <c r="G74" i="27"/>
  <c r="F74" i="27"/>
  <c r="C74" i="27"/>
  <c r="F68" i="27"/>
  <c r="C75" i="27"/>
  <c r="G66" i="27"/>
  <c r="C66" i="27"/>
  <c r="G80" i="27"/>
  <c r="F75" i="27"/>
  <c r="C78" i="27"/>
  <c r="F77" i="27"/>
  <c r="G67" i="27"/>
  <c r="G69" i="27"/>
  <c r="F67" i="27"/>
  <c r="F76" i="27"/>
  <c r="C67" i="27"/>
  <c r="C71" i="27"/>
  <c r="G75" i="27"/>
  <c r="G77" i="27"/>
  <c r="C80" i="27"/>
  <c r="I58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<sst xmlns="http://schemas.openxmlformats.org/spreadsheetml/2006/main" count="5866" uniqueCount="191">
  <si>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</si>
  <si>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</si>
  <si>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</si>
  <si>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</si>
  <si>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</si>
  <si>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</si>
  <si>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</si>
  <si>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</si>
  <si>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</si>
  <si>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</si>
  <si>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</si>
  <si>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</si>
  <si>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</si>
  <si>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</si>
  <si>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</si>
  <si>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</si>
  <si>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</si>
  <si>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</si>
  <si>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</si>
  <si>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</si>
  <si>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</si>
  <si>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</si>
  <si>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</si>
  <si>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</si>
  <si>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</si>
  <si>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</si>
  <si>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</si>
  <si>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</si>
  <si>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</si>
  <si>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</si>
  <si>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</si>
  <si>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</si>
  <si>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</si>
  <si>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</si>
  <si>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</si>
  <si>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</si>
  <si>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</si>
  <si>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</si>
  <si>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</si>
  <si>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</si>
  <si>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</si>
  <si>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Columns</t>
  </si>
  <si>
    <t>Distinct Record %</t>
  </si>
  <si>
    <t>Missing Values %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</si>
  <si>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</si>
  <si>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</si>
  <si>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</si>
  <si>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</si>
  <si>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</si>
  <si>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</si>
  <si>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</si>
  <si>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</si>
  <si>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</si>
  <si>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Detail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</si>
  <si>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</si>
  <si>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</si>
  <si>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</si>
  <si>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</si>
  <si>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</si>
  <si>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</si>
  <si>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</si>
  <si>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</si>
  <si>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</si>
  <si>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</si>
  <si>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</si>
  <si>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</si>
  <si>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</si>
  <si>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</si>
  <si>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</si>
  <si>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</si>
  <si>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</si>
  <si>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</si>
  <si>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</si>
  <si>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</si>
  <si>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</si>
  <si>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</si>
  <si>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</si>
  <si>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</si>
  <si>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</si>
  <si>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</si>
  <si>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</si>
  <si>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</si>
  <si>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</si>
  <si>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</si>
  <si>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</si>
  <si>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</si>
  <si>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</si>
  <si>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</si>
  <si>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</si>
  <si>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</si>
  <si>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</si>
  <si>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Errors</t>
  </si>
  <si>
    <t>Error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</si>
  <si>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</si>
  <si>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</si>
  <si>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</si>
  <si>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</si>
  <si>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</si>
  <si>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</si>
  <si>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</si>
  <si>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</si>
  <si>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</si>
  <si>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</si>
  <si>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</si>
  <si>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</si>
  <si>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</si>
  <si>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</si>
  <si>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</si>
  <si>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</si>
  <si>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</si>
  <si>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</si>
  <si>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</si>
  <si>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</si>
  <si>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</si>
  <si>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</si>
  <si>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</si>
  <si>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</si>
  <si>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</si>
  <si>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</si>
  <si>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</si>
  <si>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</si>
  <si>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</si>
  <si>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</si>
  <si>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</si>
  <si>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</si>
  <si>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</si>
  <si>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</si>
  <si>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</si>
  <si>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</si>
  <si>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</si>
  <si>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</si>
  <si>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</si>
  <si>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</si>
  <si>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</si>
  <si>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</si>
  <si>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</si>
  <si>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</si>
  <si>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</si>
  <si>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</si>
  <si>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</si>
  <si>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</si>
  <si>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</si>
  <si>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</si>
  <si>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</si>
  <si>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</si>
  <si>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</si>
  <si>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 path</t>
  </si>
  <si>
    <t>d:\Python\.xleda\examples\Titanic.xlsm</t>
  </si>
  <si>
    <t>settings path</t>
  </si>
  <si>
    <t>C:\Users\mrivers\AppData\Local\.xleda\settings.json</t>
  </si>
  <si>
    <t>data argument</t>
  </si>
  <si>
    <t>#48b946</t>
  </si>
  <si>
    <t>Initializing wb Components</t>
  </si>
  <si>
    <t>Adding Data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</si>
  <si>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</si>
  <si>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</si>
  <si>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</si>
  <si>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</si>
  <si>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</si>
  <si>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</si>
  <si>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</si>
  <si>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</si>
  <si>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</si>
  <si>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</si>
  <si>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</si>
  <si>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</si>
  <si>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</si>
  <si>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</si>
  <si>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discardable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</si>
  <si>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</si>
  <si>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</si>
  <si>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</si>
  <si>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</si>
  <si>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</si>
  <si>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</si>
  <si>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</si>
  <si>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</si>
  <si>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</si>
  <si>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</si>
  <si>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</si>
  <si>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</si>
  <si>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</si>
  <si>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</si>
  <si>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Index column</t>
  </si>
  <si>
    <t>Passenger data from the ill-fated 1912 shipwreck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</si>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</sst>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48B946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4"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48B94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48B94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13"/>
      <tableStyleElement type="headerRow" dxfId="112"/>
      <tableStyleElement type="totalRow" dxfId="111"/>
    </tableStyle>
    <tableStyle name="DarkTable" pivot="0" count="2" xr9:uid="{97C242D2-6F6D-4549-9428-17456D609B35}">
      <tableStyleElement type="wholeTable" dxfId="110"/>
      <tableStyleElement type="headerRow" dxfId="109"/>
    </tableStyle>
    <tableStyle name="SlicerStyleDark" pivot="0" table="0" count="10" xr9:uid="{11F1E452-086F-4069-BF08-FF8656253E5D}">
      <tableStyleElement type="wholeTable" dxfId="108"/>
      <tableStyleElement type="headerRow" dxfId="107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FC782DAD-FA91-4DEC-B4F5-455354B8B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03EE12F7-4B8A-48AC-593F-120D02F10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B13DC1E7-F58F-7528-C2FE-702A49BEA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ABC9795C-5E88-C795-2BA8-FF61D83DF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8E593738-DA17-F707-DB4E-5C195F484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01E3F838-442D-C932-23B6-C0218A93B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A5C2F8C8-B95C-2C4D-BCF6-D129D89D9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7B48A60C-CED2-E8D9-3B1A-E5ABDE9B0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E59CBF8C-DA24-F5AA-BF26-C120564BF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AF0BB64C-8BB2-0313-2368-85E16CC97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CBC28991-1C05-86C0-B206-83C009CF8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578AF6A5-327B-E706-8B2C-F42D62EC4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CE76ECE7-2C34-D427-0B27-DEC6292D7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6BFB5A7F-EAC8-0B32-BCF5-70CE33184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AC46F211-71C0-6238-CC5F-D0FE84159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29597F35-49B5-0446-FDD2-B86B9142C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434D820B-B6C2-7273-C944-0BEE70B63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9344C99A-372C-22D3-5087-2A8F7294A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1DC423A5-5500-94E7-A1E7-835EBC3C4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B6152A14-2655-E0A1-8109-A98AC3D69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8A72E9EA-0E8E-BFAE-4407-8834DA270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88AFE149-6B89-6571-EF04-1B0CE2D70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8C41F0C9-9419-E539-D280-60A56AC21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9317CC05-977D-1830-6D77-661C6CDA6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AFBDB25C-DFF3-DACD-F0F9-1B02D9B2F4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99" dataDxfId="97" headerRowBorderDxfId="98" tableBorderDxfId="96" totalsRowBorderDxfId="95">
  <tableColumns count="3">
    <tableColumn id="1" xr3:uid="{5EB43B6F-4FF7-4D4C-8202-BD94842B8017}" name="Production Section" dataDxfId="94" dataCellStyle="DarkHeader"/>
    <tableColumn id="2" xr3:uid="{71F0A434-8F03-4CF9-987C-D6F88D936E0A}" name="Production Time in Seconds" dataDxfId="93"/>
    <tableColumn id="3" xr3:uid="{507EC883-FE9F-434C-8323-6EBB4691FEEE}" name="% of Production Time" dataDxfId="9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4" totalsRowShown="0" headerRowDxfId="91" dataDxfId="89" headerRowBorderDxfId="90" tableBorderDxfId="88">
  <tableColumns count="2">
    <tableColumn id="1" xr3:uid="{6A891059-3C09-438F-9AB9-42F8BA5B3379}" name="Environment Variable" dataDxfId="87" dataCellStyle="DarkHeader"/>
    <tableColumn id="2" xr3:uid="{D9E0C91D-D549-4194-8575-1343B51883A7}" name="Value" dataDxfId="8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2" totalsRowShown="0" headerRowDxfId="85" headerRowBorderDxfId="84" tableBorderDxfId="83" totalsRowBorderDxfId="82">
  <tableColumns count="2">
    <tableColumn id="1" xr3:uid="{BAFB02A5-6AA3-46EF-A3FA-1FC44F32BBF4}" name="Input Argument" dataDxfId="81" dataCellStyle="DarkHeader"/>
    <tableColumn id="2" xr3:uid="{402A365F-6164-4790-9B23-3CC27E2F5642}" name="Value" dataDxfId="8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9" dataDxfId="77" headerRowBorderDxfId="78" tableBorderDxfId="76" totalsRowBorderDxfId="75">
  <tableColumns count="2">
    <tableColumn id="1" xr3:uid="{CA519729-E316-4F10-9FC9-4DAD4EBFD7D6}" name="Detail" dataDxfId="74" dataCellStyle="DarkHeader"/>
    <tableColumn id="2" xr3:uid="{E2631007-AAAB-4565-904C-CFF05E0A66F2}" name="Error" dataDxfId="7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72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41" headerRowBorderDxfId="40" tableBorderDxfId="39">
  <tableColumns count="9">
    <tableColumn id="1" xr3:uid="{95AE6ED1-2225-487F-9D3B-3E94D426571D}" name="_" dataDxfId="3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7" dataCellStyle="Hyperlink"/>
    <tableColumn id="3" xr3:uid="{CBB5816F-DADE-468F-A97D-43A695D8EBE2}" name="Dataframe Description" dataDxfId="3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5"/>
    <tableColumn id="5" xr3:uid="{AE043E66-D074-402F-8F8A-8B2943350D33}" name="Rows" dataDxfId="34"/>
    <tableColumn id="6" xr3:uid="{8BA7A5F7-5211-4C26-8823-68B970025E20}" name="Columns" dataDxfId="33"/>
    <tableColumn id="7" xr3:uid="{2284F716-E451-41AC-A7E6-EE845FAAB2AA}" name="Fields Defined %" dataDxfId="3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1" dataCellStyle="Percent"/>
    <tableColumn id="8" xr3:uid="{FABC8667-DE28-4090-A23A-CBDDF1BCD6C8}" name="Subsampled" dataDxfId="30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20" dataDxfId="19" headerRowCellStyle="DarkHeader" dataCellStyle="Normal">
  <autoFilter ref="C81:U972" xr:uid="{DB1D1E60-5E37-456A-AD85-0649D531840E}"/>
  <tableColumns count="19">
    <tableColumn id="1" xr3:uid="{57EDF41E-F06D-4819-BADE-3D62DE46F06C}" name="Record List" dataDxfId="18" dataCellStyle="Normal"/>
    <tableColumn id="2" xr3:uid="{CF70C9CE-83FE-40FA-8089-C68B39CF665A}" name="survived" dataDxfId="17" dataCellStyle="Normal"/>
    <tableColumn id="3" xr3:uid="{B8654690-502A-4FAF-9205-0118DABCB954}" name="pclass" dataDxfId="16" dataCellStyle="Normal"/>
    <tableColumn id="4" xr3:uid="{5A5BA001-2F93-4E62-880C-C4E8BDB17EEB}" name="sex" dataDxfId="15" dataCellStyle="Normal"/>
    <tableColumn id="5" xr3:uid="{C84DF27F-DCBD-48AE-82E0-A884359977C3}" name="age" dataDxfId="14" dataCellStyle="Normal"/>
    <tableColumn id="6" xr3:uid="{250959BF-24F2-4AD0-B4DD-D9D896197410}" name="sibsp" dataDxfId="13" dataCellStyle="Normal"/>
    <tableColumn id="7" xr3:uid="{4DF4E963-6AF1-4F09-B9E6-23D9E9892324}" name="parch" dataDxfId="12" dataCellStyle="Normal"/>
    <tableColumn id="8" xr3:uid="{0009FA0A-5A51-454C-B4DE-7C896410C0A7}" name="fare" dataDxfId="11" dataCellStyle="Normal"/>
    <tableColumn id="9" xr3:uid="{92CBEEA9-2290-417F-98F1-63A99143D6A1}" name="embarked" dataDxfId="10" dataCellStyle="Normal"/>
    <tableColumn id="10" xr3:uid="{E8FE454B-3002-4E85-9EA6-6C396A9CCF64}" name="class" dataDxfId="9" dataCellStyle="Normal"/>
    <tableColumn id="11" xr3:uid="{B713D5F3-AB47-40B6-BD67-B33C952E37BD}" name="who" dataDxfId="8" dataCellStyle="Normal"/>
    <tableColumn id="12" xr3:uid="{CA6F3377-1825-45F0-8080-C8F8B320890B}" name="adult_male" dataDxfId="7" dataCellStyle="Normal"/>
    <tableColumn id="13" xr3:uid="{2DE76D66-DED3-4F48-B644-416526BCC4BD}" name="deck" dataDxfId="6" dataCellStyle="Normal"/>
    <tableColumn id="14" xr3:uid="{1D02E20F-FA49-4156-B4DD-668D9010D9A4}" name="embark_town" dataDxfId="5" dataCellStyle="Normal"/>
    <tableColumn id="15" xr3:uid="{C270066B-4436-4A50-ABC3-664808F17021}" name="alive" dataDxfId="4" dataCellStyle="Normal"/>
    <tableColumn id="16" xr3:uid="{AAD73EBE-2C35-47F3-AB01-789DC207581E}" name="alone" dataDxfId="3" dataCellStyle="Normal"/>
    <tableColumn id="17" xr3:uid="{176A92BD-B80E-4983-81FC-6F67D2D509AC}" name="index" dataDxfId="2" dataCellStyle="Normal"/>
    <tableColumn id="18" xr3:uid="{CA3EE93A-DB33-4D68-A15F-9289ADECAE7A}" name="HasBlank" dataDxfId="1" dataCellStyle="Normal"/>
    <tableColumn id="19" xr3:uid="{100B9F17-27AD-48CA-AA66-B4EA6E60D83A}" name="Record Hash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0" t="s">
        <v>85</v>
      </c>
      <c r="D2" s="80"/>
    </row>
    <row r="3" spans="2:16" ht="10.050000000000001" customHeight="1">
      <c r="B3" s="73"/>
    </row>
    <row r="4" spans="2:16" ht="30" customHeight="1">
      <c r="B4" s="97" t="e" vm="1">
        <v>#VALUE!</v>
      </c>
      <c r="C4" s="54" t="s">
        <v>87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1"/>
  <sheetViews>
    <sheetView tabSelected="1" zoomScale="85" zoomScaleNormal="85" workbookViewId="0">
      <selection activeCell="C58" sqref="C58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1" customFormat="1" ht="4.95" customHeight="1"/>
    <row r="2" spans="1:28" ht="14.4" customHeight="1">
      <c r="A2" s="69"/>
    </row>
    <row r="3" spans="1:28" s="81" customFormat="1" ht="10.050000000000001" customHeight="1">
      <c r="A3" s="69"/>
    </row>
    <row r="4" spans="1:28" ht="30" customHeight="1">
      <c r="B4" s="98" t="e" vm="1">
        <v>#VALUE!</v>
      </c>
      <c r="C4" s="54" t="s">
        <v>78</v>
      </c>
      <c r="D4" s="70"/>
      <c r="AB4" s="4"/>
    </row>
    <row r="5" spans="1:28" ht="10.050000000000001" customHeight="1">
      <c r="C5" s="54"/>
      <c r="AB5" s="4"/>
    </row>
    <row r="6" spans="1:28" ht="15" customHeight="1">
      <c r="B6" s="78" t="s">
        <v>54</v>
      </c>
      <c r="C6" s="80" t="s">
        <v>86</v>
      </c>
      <c r="D6" s="52"/>
      <c r="E6" s="43"/>
      <c r="F6" s="53"/>
      <c r="G6" s="43"/>
      <c r="H6" s="134"/>
      <c r="I6" s="134"/>
      <c r="J6" s="43"/>
      <c r="K6" s="43"/>
    </row>
    <row r="7" spans="1:28" ht="15" hidden="1" customHeight="1">
      <c r="C7" s="43"/>
      <c r="D7" s="43"/>
      <c r="E7" s="43"/>
      <c r="F7" s="43"/>
      <c r="G7" s="43"/>
      <c r="H7" s="134"/>
      <c r="I7" s="134"/>
      <c r="J7" s="43"/>
      <c r="K7" s="43"/>
    </row>
    <row r="8" spans="1:28" ht="15" customHeight="1">
      <c r="C8" s="43"/>
      <c r="D8" s="43"/>
      <c r="E8" s="43"/>
      <c r="F8" s="43"/>
      <c r="G8" s="99"/>
      <c r="H8" s="79"/>
      <c r="I8" s="79"/>
      <c r="J8" s="43"/>
      <c r="K8" s="43"/>
    </row>
    <row r="9" spans="1:28" ht="30" hidden="1" customHeight="1" outlineLevel="1">
      <c r="B9" s="1"/>
      <c r="C9" s="135" t="s">
        <v>88</v>
      </c>
      <c r="D9" s="135"/>
      <c r="F9" s="43"/>
      <c r="G9" s="43"/>
      <c r="H9" s="135" t="s">
        <v>91</v>
      </c>
      <c r="I9" s="135"/>
      <c r="J9" s="43"/>
      <c r="K9" s="43"/>
    </row>
    <row r="10" spans="1:28" ht="4.95" hidden="1" customHeight="1" outlineLevel="1">
      <c r="C10" s="43"/>
      <c r="D10" s="43"/>
      <c r="E10" s="43"/>
    </row>
    <row r="11" spans="1:28" ht="30" hidden="1" customHeight="1" outlineLevel="1">
      <c r="B11" s="41"/>
      <c r="D11" s="101" t="s">
        <v>48</v>
      </c>
      <c r="E11" s="103" t="s">
        <v>49</v>
      </c>
      <c r="F11" s="102" t="s">
        <v>50</v>
      </c>
      <c r="H11" s="101" t="s">
        <v>53</v>
      </c>
      <c r="I11" s="102" t="s">
        <v>92</v>
      </c>
    </row>
    <row r="12" spans="1:28" ht="15" hidden="1" customHeight="1" outlineLevel="1">
      <c r="D12" s="104" t="s">
        <v>152</v>
      </c>
      <c r="E12" s="51">
        <v>2.4080891609191895</v>
      </c>
      <c r="F12" s="50">
        <v>0.2508536443223125</v>
      </c>
      <c r="H12" s="49"/>
      <c r="I12" s="65"/>
    </row>
    <row r="13" spans="1:28" ht="15" hidden="1" customHeight="1" outlineLevel="1">
      <c r="D13" s="104" t="s">
        <v>153</v>
      </c>
      <c r="E13" s="51">
        <v>1.782595157623291</v>
      </c>
      <c r="F13" s="50">
        <v>0.18569515568535699</v>
      </c>
    </row>
    <row r="14" spans="1:28" ht="15" hidden="1" customHeight="1" outlineLevel="1">
      <c r="D14" s="104" t="s">
        <v>51</v>
      </c>
      <c r="E14" s="51">
        <v>5.4088938236236572</v>
      </c>
      <c r="F14" s="50">
        <v>0.56345119999233051</v>
      </c>
    </row>
    <row r="15" spans="1:28" ht="15" hidden="1" customHeight="1" outlineLevel="1">
      <c r="D15" s="104"/>
      <c r="E15" s="51"/>
      <c r="F15" s="50"/>
    </row>
    <row r="16" spans="1:28" ht="15" hidden="1" customHeight="1" outlineLevel="1">
      <c r="C16" s="43"/>
      <c r="D16" s="43"/>
      <c r="E16" s="43"/>
    </row>
    <row r="17" spans="2:12" ht="10.050000000000001" hidden="1" customHeight="1" outlineLevel="1">
      <c r="C17" s="43"/>
      <c r="F17" s="43"/>
      <c r="H17" s="76"/>
      <c r="I17" s="77"/>
      <c r="L17" s="38"/>
    </row>
    <row r="18" spans="2:12" ht="30" hidden="1" customHeight="1" outlineLevel="1">
      <c r="C18" s="135" t="s">
        <v>44</v>
      </c>
      <c r="D18" s="135"/>
      <c r="E18" s="75"/>
      <c r="L18" s="38"/>
    </row>
    <row r="19" spans="2:12" ht="4.95" hidden="1" customHeight="1" outlineLevel="1">
      <c r="D19" s="43"/>
      <c r="E19" s="43"/>
    </row>
    <row r="20" spans="2:12" ht="30" hidden="1" customHeight="1" outlineLevel="1">
      <c r="D20" s="101" t="s">
        <v>46</v>
      </c>
      <c r="E20" s="102" t="s">
        <v>47</v>
      </c>
    </row>
    <row r="21" spans="2:12" ht="15" hidden="1" customHeight="1" outlineLevel="1">
      <c r="D21" s="44" t="s">
        <v>55</v>
      </c>
      <c r="E21" s="57" t="s">
        <v>138</v>
      </c>
    </row>
    <row r="22" spans="2:12" ht="15" hidden="1" customHeight="1" outlineLevel="1">
      <c r="D22" s="44" t="s">
        <v>56</v>
      </c>
      <c r="E22" s="57" t="s">
        <v>139</v>
      </c>
    </row>
    <row r="23" spans="2:12" ht="15" hidden="1" customHeight="1" outlineLevel="1">
      <c r="D23" s="44" t="s">
        <v>57</v>
      </c>
      <c r="E23" s="57">
        <v>16</v>
      </c>
    </row>
    <row r="24" spans="2:12" ht="15" hidden="1" customHeight="1" outlineLevel="1">
      <c r="D24" s="44" t="s">
        <v>59</v>
      </c>
      <c r="E24" s="57" t="b">
        <v>1</v>
      </c>
    </row>
    <row r="25" spans="2:12" ht="15" hidden="1" customHeight="1" outlineLevel="1">
      <c r="D25" s="44" t="s">
        <v>60</v>
      </c>
      <c r="E25" s="57" t="s">
        <v>140</v>
      </c>
    </row>
    <row r="26" spans="2:12" ht="15" hidden="1" customHeight="1" outlineLevel="1">
      <c r="D26" s="44" t="s">
        <v>61</v>
      </c>
      <c r="E26" s="57">
        <v>46201</v>
      </c>
    </row>
    <row r="27" spans="2:12" ht="15" hidden="1" customHeight="1" outlineLevel="1">
      <c r="D27" s="44" t="s">
        <v>62</v>
      </c>
      <c r="E27" s="58">
        <v>11</v>
      </c>
    </row>
    <row r="28" spans="2:12" ht="15" hidden="1" customHeight="1" outlineLevel="1">
      <c r="D28" s="44" t="s">
        <v>63</v>
      </c>
      <c r="E28" s="57" t="s">
        <v>141</v>
      </c>
    </row>
    <row r="29" spans="2:12" ht="15" hidden="1" customHeight="1" outlineLevel="1">
      <c r="B29" s="39"/>
      <c r="D29" s="44" t="s">
        <v>64</v>
      </c>
      <c r="E29" s="57" t="s">
        <v>142</v>
      </c>
    </row>
    <row r="30" spans="2:12" ht="15" hidden="1" customHeight="1" outlineLevel="1">
      <c r="D30" s="44" t="s">
        <v>65</v>
      </c>
      <c r="E30" s="57" t="s">
        <v>143</v>
      </c>
    </row>
    <row r="31" spans="2:12" ht="15" hidden="1" customHeight="1" outlineLevel="1">
      <c r="D31" s="44" t="s">
        <v>66</v>
      </c>
      <c r="E31" s="57" t="s">
        <v>144</v>
      </c>
    </row>
    <row r="32" spans="2:12" ht="15" hidden="1" customHeight="1" outlineLevel="1">
      <c r="D32" s="44" t="s">
        <v>67</v>
      </c>
      <c r="E32" s="57" t="s">
        <v>145</v>
      </c>
      <c r="I32" s="76"/>
      <c r="J32" s="77"/>
      <c r="K32" s="43"/>
    </row>
    <row r="33" spans="2:25" ht="15" hidden="1" customHeight="1" outlineLevel="1">
      <c r="D33" s="44" t="s">
        <v>68</v>
      </c>
      <c r="E33" s="57">
        <v>80</v>
      </c>
      <c r="K33" s="43"/>
    </row>
    <row r="34" spans="2:25" ht="15" hidden="1" customHeight="1" outlineLevel="1">
      <c r="B34" s="40"/>
      <c r="C34" s="45"/>
      <c r="D34" s="44" t="s">
        <v>69</v>
      </c>
      <c r="E34" s="57">
        <v>24</v>
      </c>
      <c r="K34" s="43"/>
    </row>
    <row r="35" spans="2:25" ht="15" hidden="1" customHeight="1" outlineLevel="1">
      <c r="B35" s="40"/>
      <c r="C35" s="45"/>
      <c r="D35" s="49"/>
      <c r="E35" s="57"/>
      <c r="K35" s="43"/>
    </row>
    <row r="36" spans="2:25" ht="15" hidden="1" customHeight="1" outlineLevel="1">
      <c r="B36" s="40"/>
      <c r="C36" s="45"/>
      <c r="D36" s="76"/>
      <c r="E36" s="57"/>
      <c r="K36" s="43"/>
    </row>
    <row r="37" spans="2:25" ht="15" hidden="1" customHeight="1" outlineLevel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C38" s="135" t="s">
        <v>45</v>
      </c>
      <c r="D38" s="135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 outlineLevel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 outlineLevel="1">
      <c r="D40" s="101" t="s">
        <v>52</v>
      </c>
      <c r="E40" s="102" t="s">
        <v>47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48" t="s">
        <v>146</v>
      </c>
      <c r="E41" s="55" t="s">
        <v>147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4" t="s">
        <v>148</v>
      </c>
      <c r="E42" s="56" t="s">
        <v>149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3" t="s">
        <v>150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3" t="s">
        <v>70</v>
      </c>
      <c r="E44" s="56" t="s">
        <v>93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3" t="s">
        <v>71</v>
      </c>
      <c r="E45" s="56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3" t="s">
        <v>72</v>
      </c>
      <c r="E46" s="56" t="s">
        <v>151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3" t="s">
        <v>73</v>
      </c>
      <c r="E47" s="56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74</v>
      </c>
      <c r="E48" s="56" t="b">
        <v>1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3" t="s">
        <v>75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4" t="s">
        <v>76</v>
      </c>
      <c r="E50" s="6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77</v>
      </c>
      <c r="E51" s="56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4" t="s">
        <v>58</v>
      </c>
      <c r="E52" s="6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s="81" customFormat="1" ht="15" customHeight="1" collapsed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>
      <c r="A55" s="6"/>
      <c r="B55" s="67" t="s">
        <v>54</v>
      </c>
      <c r="C55" s="100" t="s">
        <v>80</v>
      </c>
      <c r="AB55" s="4"/>
    </row>
    <row r="56" spans="1:31" ht="15" customHeight="1">
      <c r="C56" s="54"/>
      <c r="AB56" s="4"/>
    </row>
    <row r="57" spans="1:31" ht="30" customHeight="1" outlineLevel="1">
      <c r="C57" s="117" t="s">
        <v>84</v>
      </c>
      <c r="D57" s="118" t="s">
        <v>79</v>
      </c>
      <c r="E57" s="119" t="s">
        <v>90</v>
      </c>
      <c r="F57" s="120" t="s">
        <v>82</v>
      </c>
      <c r="G57" s="121" t="s">
        <v>6</v>
      </c>
      <c r="H57" s="121" t="s">
        <v>41</v>
      </c>
      <c r="I57" s="121" t="s">
        <v>83</v>
      </c>
      <c r="J57" s="121" t="s">
        <v>10</v>
      </c>
      <c r="K57" s="120" t="s">
        <v>89</v>
      </c>
      <c r="AE57" s="4"/>
    </row>
    <row r="58" spans="1:31" ht="15" customHeight="1" outlineLevel="1">
      <c r="C58" s="132" t="str">
        <f>HYPERLINK("#'"&amp;tbl_DfOverview[[#This Row],[Dataframe]]&amp;"'!Headers_Start", "Link")</f>
        <v>Link</v>
      </c>
      <c r="D58" s="91" t="s">
        <v>93</v>
      </c>
      <c r="E58" s="92" t="str">
        <f ca="1">INDIRECT("'"&amp;tbl_DfOverview[[#This Row],[Dataframe]]&amp;"'!Description")</f>
        <v>Passenger data from the ill-fated 1912 shipwreck</v>
      </c>
      <c r="F58" s="105">
        <v>102791</v>
      </c>
      <c r="G58" s="93">
        <v>891</v>
      </c>
      <c r="H58" s="94">
        <v>16</v>
      </c>
      <c r="I58" s="95">
        <f ca="1">IFERROR(SUMPRODUCT((tbl_FieldOverview[Dataframe]=tbl_DfOverview[[#This Row],[Dataframe]]) * (tbl_FieldOverview[Definition]&lt;&gt;"Definition"))/tbl_DfOverview[[#This Row],[Columns]],"")</f>
        <v>1</v>
      </c>
      <c r="J58" s="87">
        <v>6.095679012345679E-2</v>
      </c>
      <c r="K58" s="96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7" t="s">
        <v>54</v>
      </c>
      <c r="C61" s="100" t="s">
        <v>81</v>
      </c>
      <c r="D61" s="81"/>
      <c r="AB61" s="4"/>
    </row>
    <row r="62" spans="1:31" ht="10.050000000000001" customHeight="1"/>
    <row r="63" spans="1:31" ht="10.050000000000001" customHeight="1"/>
    <row r="64" spans="1:31" ht="30" customHeight="1" outlineLevel="1">
      <c r="C64" s="117" t="s">
        <v>84</v>
      </c>
      <c r="D64" s="122" t="s">
        <v>79</v>
      </c>
      <c r="E64" s="122" t="s">
        <v>33</v>
      </c>
      <c r="F64" s="122" t="s">
        <v>34</v>
      </c>
      <c r="G64" s="122" t="s">
        <v>1</v>
      </c>
      <c r="H64" s="120" t="s">
        <v>8</v>
      </c>
      <c r="I64" s="120" t="s">
        <v>9</v>
      </c>
      <c r="J64" s="120" t="s">
        <v>10</v>
      </c>
      <c r="K64" s="120" t="s">
        <v>11</v>
      </c>
      <c r="L64" s="120" t="s">
        <v>12</v>
      </c>
      <c r="M64" s="120" t="s">
        <v>13</v>
      </c>
      <c r="N64" s="120" t="s">
        <v>14</v>
      </c>
      <c r="O64" s="120" t="s">
        <v>35</v>
      </c>
      <c r="P64" s="120" t="s">
        <v>15</v>
      </c>
      <c r="Q64" s="120" t="s">
        <v>17</v>
      </c>
      <c r="R64" s="120" t="s">
        <v>18</v>
      </c>
      <c r="S64" s="120" t="s">
        <v>19</v>
      </c>
      <c r="T64" s="120" t="s">
        <v>20</v>
      </c>
      <c r="U64" s="120" t="s">
        <v>21</v>
      </c>
      <c r="V64" s="120" t="s">
        <v>23</v>
      </c>
      <c r="W64" s="123" t="s">
        <v>36</v>
      </c>
      <c r="X64" s="123" t="s">
        <v>37</v>
      </c>
      <c r="Y64" s="123" t="s">
        <v>38</v>
      </c>
      <c r="Z64" s="123" t="s">
        <v>39</v>
      </c>
      <c r="AA64" s="123" t="s">
        <v>40</v>
      </c>
      <c r="AB64" s="120" t="s">
        <v>24</v>
      </c>
      <c r="AC64" s="120" t="s">
        <v>25</v>
      </c>
      <c r="AD64" s="120" t="s">
        <v>26</v>
      </c>
    </row>
    <row r="65" spans="3:30" ht="15" customHeight="1" outlineLevel="1">
      <c r="C65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3" t="s">
        <v>93</v>
      </c>
      <c r="E65" s="84" t="s">
        <v>94</v>
      </c>
      <c r="F65" s="85" t="str">
        <f ca="1">_xlfn.XLOOKUP(tbl_FieldOverview[[#This Row],[Field]],INDIRECT("'"&amp;tbl_FieldOverview[[#This Row],[Dataframe]]&amp;"'!Headers"),INDIRECT("'"&amp;tbl_FieldOverview[[#This Row],[Dataframe]]&amp;"'!Definitions"),"")</f>
        <v>Survival status (Target variable)</v>
      </c>
      <c r="G65" s="85" t="str">
        <f ca="1">_xlfn.XLOOKUP(tbl_FieldOverview[[#This Row],[Field]],INDIRECT("'"&amp;tbl_FieldOverview[[#This Row],[Dataframe]]&amp;"'!Headers"),INDIRECT("'"&amp;tbl_FieldOverview[[#This Row],[Dataframe]]&amp;"'!Notes"),"")</f>
        <v>0 = No, 1 = Yes</v>
      </c>
      <c r="H65" s="86" t="s">
        <v>111</v>
      </c>
      <c r="I65" s="87">
        <v>2.24466891133557E-3</v>
      </c>
      <c r="J65" s="87">
        <v>0</v>
      </c>
      <c r="K65" s="87">
        <v>6.9344592425406804E-2</v>
      </c>
      <c r="L65" s="88">
        <v>7128</v>
      </c>
      <c r="M65" s="88">
        <v>2</v>
      </c>
      <c r="N65" s="88">
        <v>891</v>
      </c>
      <c r="O65" s="89">
        <v>1</v>
      </c>
      <c r="P65" s="88">
        <v>0</v>
      </c>
      <c r="Q65" s="90">
        <v>0.38383838383838298</v>
      </c>
      <c r="R65" s="90">
        <v>0</v>
      </c>
      <c r="S65" s="90">
        <v>0</v>
      </c>
      <c r="T65" s="90">
        <v>0.48659245426485698</v>
      </c>
      <c r="U65" s="90">
        <v>0.236772216547497</v>
      </c>
      <c r="V65" s="90">
        <v>0</v>
      </c>
      <c r="W65" s="90">
        <v>0</v>
      </c>
      <c r="X65" s="90">
        <v>0</v>
      </c>
      <c r="Y65" s="90">
        <v>0</v>
      </c>
      <c r="Z65" s="90">
        <v>1</v>
      </c>
      <c r="AA65" s="90">
        <v>1</v>
      </c>
      <c r="AB65" s="90">
        <v>1</v>
      </c>
      <c r="AC65" s="90">
        <v>1</v>
      </c>
      <c r="AD65" s="90">
        <v>1</v>
      </c>
    </row>
    <row r="66" spans="3:30" ht="15" customHeight="1" outlineLevel="1">
      <c r="C66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3" t="s">
        <v>93</v>
      </c>
      <c r="E66" s="84" t="s">
        <v>95</v>
      </c>
      <c r="F66" s="85" t="str">
        <f ca="1">_xlfn.XLOOKUP(tbl_FieldOverview[[#This Row],[Field]],INDIRECT("'"&amp;tbl_FieldOverview[[#This Row],[Dataframe]]&amp;"'!Headers"),INDIRECT("'"&amp;tbl_FieldOverview[[#This Row],[Dataframe]]&amp;"'!Definitions"),"")</f>
        <v>Ticket class (Proxy for socio-economic status)</v>
      </c>
      <c r="G66" s="85" t="str">
        <f ca="1">_xlfn.XLOOKUP(tbl_FieldOverview[[#This Row],[Field]],INDIRECT("'"&amp;tbl_FieldOverview[[#This Row],[Dataframe]]&amp;"'!Headers"),INDIRECT("'"&amp;tbl_FieldOverview[[#This Row],[Dataframe]]&amp;"'!Notes"),"")</f>
        <v>1 = 1st Class (Upper), 2 = 2nd Class (Middle), 3 = 3rd Class (Lower)</v>
      </c>
      <c r="H66" s="86" t="s">
        <v>111</v>
      </c>
      <c r="I66" s="87">
        <v>3.3670033670033599E-3</v>
      </c>
      <c r="J66" s="87">
        <v>0</v>
      </c>
      <c r="K66" s="87">
        <v>6.9344592425406804E-2</v>
      </c>
      <c r="L66" s="88">
        <v>7128</v>
      </c>
      <c r="M66" s="88">
        <v>3</v>
      </c>
      <c r="N66" s="88">
        <v>891</v>
      </c>
      <c r="O66" s="89">
        <v>1</v>
      </c>
      <c r="P66" s="88">
        <v>0</v>
      </c>
      <c r="Q66" s="90">
        <v>2.3086419753086398</v>
      </c>
      <c r="R66" s="90">
        <v>3</v>
      </c>
      <c r="S66" s="90">
        <v>3</v>
      </c>
      <c r="T66" s="90">
        <v>0.83607124097704899</v>
      </c>
      <c r="U66" s="90">
        <v>0.69901511998890198</v>
      </c>
      <c r="V66" s="90">
        <v>1</v>
      </c>
      <c r="W66" s="90">
        <v>1</v>
      </c>
      <c r="X66" s="90">
        <v>2</v>
      </c>
      <c r="Y66" s="90">
        <v>3</v>
      </c>
      <c r="Z66" s="90">
        <v>3</v>
      </c>
      <c r="AA66" s="90">
        <v>3</v>
      </c>
      <c r="AB66" s="90">
        <v>3</v>
      </c>
      <c r="AC66" s="90">
        <v>2</v>
      </c>
      <c r="AD66" s="90">
        <v>1</v>
      </c>
    </row>
    <row r="67" spans="3:30" ht="15" customHeight="1" outlineLevel="1">
      <c r="C67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3" t="s">
        <v>93</v>
      </c>
      <c r="E67" s="84" t="s">
        <v>96</v>
      </c>
      <c r="F67" s="85" t="str">
        <f ca="1">_xlfn.XLOOKUP(tbl_FieldOverview[[#This Row],[Field]],INDIRECT("'"&amp;tbl_FieldOverview[[#This Row],[Dataframe]]&amp;"'!Headers"),INDIRECT("'"&amp;tbl_FieldOverview[[#This Row],[Dataframe]]&amp;"'!Definitions"),"")</f>
        <v>Gender</v>
      </c>
      <c r="G67" s="85" t="str">
        <f ca="1">_xlfn.XLOOKUP(tbl_FieldOverview[[#This Row],[Field]],INDIRECT("'"&amp;tbl_FieldOverview[[#This Row],[Dataframe]]&amp;"'!Headers"),INDIRECT("'"&amp;tbl_FieldOverview[[#This Row],[Dataframe]]&amp;"'!Notes"),"")</f>
        <v>Male or Female</v>
      </c>
      <c r="H67" s="86" t="s">
        <v>112</v>
      </c>
      <c r="I67" s="87">
        <v>2.24466891133557E-3</v>
      </c>
      <c r="J67" s="87">
        <v>0</v>
      </c>
      <c r="K67" s="87">
        <v>0.110126372931482</v>
      </c>
      <c r="L67" s="88">
        <v>11320</v>
      </c>
      <c r="M67" s="88">
        <v>2</v>
      </c>
      <c r="N67" s="88">
        <v>891</v>
      </c>
      <c r="O67" s="89">
        <v>1</v>
      </c>
      <c r="P67" s="88">
        <v>0</v>
      </c>
      <c r="Q67" s="90"/>
      <c r="R67" s="90"/>
      <c r="S67" s="90" t="s">
        <v>116</v>
      </c>
      <c r="T67" s="90"/>
      <c r="U67" s="90"/>
      <c r="V67" s="90"/>
      <c r="W67" s="90"/>
      <c r="X67" s="90"/>
      <c r="Y67" s="90"/>
      <c r="Z67" s="90"/>
      <c r="AA67" s="90"/>
      <c r="AB67" s="90"/>
      <c r="AC67" s="90"/>
      <c r="AD67" s="90"/>
    </row>
    <row r="68" spans="3:30" ht="15" customHeight="1" outlineLevel="1">
      <c r="C68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3" t="s">
        <v>93</v>
      </c>
      <c r="E68" s="84" t="s">
        <v>97</v>
      </c>
      <c r="F68" s="85" t="str">
        <f ca="1">_xlfn.XLOOKUP(tbl_FieldOverview[[#This Row],[Field]],INDIRECT("'"&amp;tbl_FieldOverview[[#This Row],[Dataframe]]&amp;"'!Headers"),INDIRECT("'"&amp;tbl_FieldOverview[[#This Row],[Dataframe]]&amp;"'!Definitions"),"")</f>
        <v>Age in years</v>
      </c>
      <c r="G68" s="85" t="str">
        <f ca="1">_xlfn.XLOOKUP(tbl_FieldOverview[[#This Row],[Field]],INDIRECT("'"&amp;tbl_FieldOverview[[#This Row],[Dataframe]]&amp;"'!Headers"),INDIRECT("'"&amp;tbl_FieldOverview[[#This Row],[Dataframe]]&amp;"'!Notes"),"")</f>
        <v>Fractional values exist for infants; contains missing values</v>
      </c>
      <c r="H68" s="86" t="s">
        <v>113</v>
      </c>
      <c r="I68" s="87">
        <v>9.8765432098765399E-2</v>
      </c>
      <c r="J68" s="87">
        <v>0.198653198653198</v>
      </c>
      <c r="K68" s="87">
        <v>6.9344592425406804E-2</v>
      </c>
      <c r="L68" s="88">
        <v>7128</v>
      </c>
      <c r="M68" s="88">
        <v>88</v>
      </c>
      <c r="N68" s="88">
        <v>714</v>
      </c>
      <c r="O68" s="89">
        <v>0.80134680134680103</v>
      </c>
      <c r="P68" s="88">
        <v>177</v>
      </c>
      <c r="Q68" s="90">
        <v>29.699117647058799</v>
      </c>
      <c r="R68" s="90">
        <v>28</v>
      </c>
      <c r="S68" s="90">
        <v>24</v>
      </c>
      <c r="T68" s="90">
        <v>14.526497332333999</v>
      </c>
      <c r="U68" s="90">
        <v>211.01912474630799</v>
      </c>
      <c r="V68" s="90">
        <v>0.42</v>
      </c>
      <c r="W68" s="90">
        <v>4</v>
      </c>
      <c r="X68" s="90">
        <v>20.125</v>
      </c>
      <c r="Y68" s="90">
        <v>28</v>
      </c>
      <c r="Z68" s="90">
        <v>38</v>
      </c>
      <c r="AA68" s="90">
        <v>56</v>
      </c>
      <c r="AB68" s="90">
        <v>80</v>
      </c>
      <c r="AC68" s="90">
        <v>79.58</v>
      </c>
      <c r="AD68" s="90">
        <v>17.875</v>
      </c>
    </row>
    <row r="69" spans="3:30" ht="15" customHeight="1" outlineLevel="1">
      <c r="C69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3" t="s">
        <v>93</v>
      </c>
      <c r="E69" s="84" t="s">
        <v>98</v>
      </c>
      <c r="F69" s="85" t="str">
        <f ca="1">_xlfn.XLOOKUP(tbl_FieldOverview[[#This Row],[Field]],INDIRECT("'"&amp;tbl_FieldOverview[[#This Row],[Dataframe]]&amp;"'!Headers"),INDIRECT("'"&amp;tbl_FieldOverview[[#This Row],[Dataframe]]&amp;"'!Definitions"),"")</f>
        <v># of siblings/spouses aboard</v>
      </c>
      <c r="G69" s="85" t="str">
        <f ca="1">_xlfn.XLOOKUP(tbl_FieldOverview[[#This Row],[Field]],INDIRECT("'"&amp;tbl_FieldOverview[[#This Row],[Dataframe]]&amp;"'!Headers"),INDIRECT("'"&amp;tbl_FieldOverview[[#This Row],[Dataframe]]&amp;"'!Notes"),"")</f>
        <v>Sibling: Brother, Sister, Stepbrother, Stepsister; Spouse: Husband, Wife</v>
      </c>
      <c r="H69" s="86" t="s">
        <v>111</v>
      </c>
      <c r="I69" s="87">
        <v>7.8563411896745202E-3</v>
      </c>
      <c r="J69" s="87">
        <v>0</v>
      </c>
      <c r="K69" s="87">
        <v>6.9344592425406804E-2</v>
      </c>
      <c r="L69" s="88">
        <v>7128</v>
      </c>
      <c r="M69" s="88">
        <v>7</v>
      </c>
      <c r="N69" s="88">
        <v>891</v>
      </c>
      <c r="O69" s="89">
        <v>1</v>
      </c>
      <c r="P69" s="88">
        <v>0</v>
      </c>
      <c r="Q69" s="90">
        <v>0.52300785634118896</v>
      </c>
      <c r="R69" s="90">
        <v>0</v>
      </c>
      <c r="S69" s="90">
        <v>0</v>
      </c>
      <c r="T69" s="90">
        <v>1.10274343229343</v>
      </c>
      <c r="U69" s="90">
        <v>1.21604307746629</v>
      </c>
      <c r="V69" s="90">
        <v>0</v>
      </c>
      <c r="W69" s="90">
        <v>0</v>
      </c>
      <c r="X69" s="90">
        <v>0</v>
      </c>
      <c r="Y69" s="90">
        <v>0</v>
      </c>
      <c r="Z69" s="90">
        <v>1</v>
      </c>
      <c r="AA69" s="90">
        <v>3</v>
      </c>
      <c r="AB69" s="90">
        <v>8</v>
      </c>
      <c r="AC69" s="90">
        <v>8</v>
      </c>
      <c r="AD69" s="90">
        <v>1</v>
      </c>
    </row>
    <row r="70" spans="3:30" ht="15" customHeight="1" outlineLevel="1">
      <c r="C70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3" t="s">
        <v>93</v>
      </c>
      <c r="E70" s="84" t="s">
        <v>99</v>
      </c>
      <c r="F70" s="85" t="str">
        <f ca="1">_xlfn.XLOOKUP(tbl_FieldOverview[[#This Row],[Field]],INDIRECT("'"&amp;tbl_FieldOverview[[#This Row],[Dataframe]]&amp;"'!Headers"),INDIRECT("'"&amp;tbl_FieldOverview[[#This Row],[Dataframe]]&amp;"'!Definitions"),"")</f>
        <v># of parents/children aboard</v>
      </c>
      <c r="G70" s="85" t="str">
        <f ca="1">_xlfn.XLOOKUP(tbl_FieldOverview[[#This Row],[Field]],INDIRECT("'"&amp;tbl_FieldOverview[[#This Row],[Dataframe]]&amp;"'!Headers"),INDIRECT("'"&amp;tbl_FieldOverview[[#This Row],[Dataframe]]&amp;"'!Notes"),"")</f>
        <v>Parent: Mother, Father; Child: Daughter, Son, Stepdaughter, Stepson</v>
      </c>
      <c r="H70" s="86" t="s">
        <v>111</v>
      </c>
      <c r="I70" s="87">
        <v>7.8563411896745202E-3</v>
      </c>
      <c r="J70" s="87">
        <v>0</v>
      </c>
      <c r="K70" s="87">
        <v>6.9344592425406804E-2</v>
      </c>
      <c r="L70" s="88">
        <v>7128</v>
      </c>
      <c r="M70" s="88">
        <v>7</v>
      </c>
      <c r="N70" s="88">
        <v>891</v>
      </c>
      <c r="O70" s="89">
        <v>1</v>
      </c>
      <c r="P70" s="88">
        <v>0</v>
      </c>
      <c r="Q70" s="90">
        <v>0.38159371492704802</v>
      </c>
      <c r="R70" s="90">
        <v>0</v>
      </c>
      <c r="S70" s="90">
        <v>0</v>
      </c>
      <c r="T70" s="90">
        <v>0.80605722112994804</v>
      </c>
      <c r="U70" s="90">
        <v>0.64972824373573401</v>
      </c>
      <c r="V70" s="90">
        <v>0</v>
      </c>
      <c r="W70" s="90">
        <v>0</v>
      </c>
      <c r="X70" s="90">
        <v>0</v>
      </c>
      <c r="Y70" s="90">
        <v>0</v>
      </c>
      <c r="Z70" s="90">
        <v>0</v>
      </c>
      <c r="AA70" s="90">
        <v>2</v>
      </c>
      <c r="AB70" s="90">
        <v>6</v>
      </c>
      <c r="AC70" s="90">
        <v>6</v>
      </c>
      <c r="AD70" s="90">
        <v>0</v>
      </c>
    </row>
    <row r="71" spans="3:30" ht="15" customHeight="1" outlineLevel="1">
      <c r="C71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3" t="s">
        <v>93</v>
      </c>
      <c r="E71" s="84" t="s">
        <v>100</v>
      </c>
      <c r="F71" s="85" t="str">
        <f ca="1">_xlfn.XLOOKUP(tbl_FieldOverview[[#This Row],[Field]],INDIRECT("'"&amp;tbl_FieldOverview[[#This Row],[Dataframe]]&amp;"'!Headers"),INDIRECT("'"&amp;tbl_FieldOverview[[#This Row],[Dataframe]]&amp;"'!Definitions"),"")</f>
        <v>Passenger fare</v>
      </c>
      <c r="G71" s="85" t="str">
        <f ca="1">_xlfn.XLOOKUP(tbl_FieldOverview[[#This Row],[Field]],INDIRECT("'"&amp;tbl_FieldOverview[[#This Row],[Dataframe]]&amp;"'!Headers"),INDIRECT("'"&amp;tbl_FieldOverview[[#This Row],[Dataframe]]&amp;"'!Notes"),"")</f>
        <v>British Pounds (\(£\)) paid for the ticket</v>
      </c>
      <c r="H71" s="86" t="s">
        <v>113</v>
      </c>
      <c r="I71" s="87">
        <v>0.27833894500561102</v>
      </c>
      <c r="J71" s="87">
        <v>0</v>
      </c>
      <c r="K71" s="87">
        <v>6.9344592425406804E-2</v>
      </c>
      <c r="L71" s="88">
        <v>7128</v>
      </c>
      <c r="M71" s="88">
        <v>248</v>
      </c>
      <c r="N71" s="88">
        <v>891</v>
      </c>
      <c r="O71" s="89">
        <v>1</v>
      </c>
      <c r="P71" s="88">
        <v>0</v>
      </c>
      <c r="Q71" s="90">
        <v>32.2042079685746</v>
      </c>
      <c r="R71" s="90">
        <v>14.4542</v>
      </c>
      <c r="S71" s="90">
        <v>8.0500000000000007</v>
      </c>
      <c r="T71" s="90">
        <v>49.693428597180898</v>
      </c>
      <c r="U71" s="90">
        <v>2469.4368457431101</v>
      </c>
      <c r="V71" s="90">
        <v>0</v>
      </c>
      <c r="W71" s="90">
        <v>7.2249999999999996</v>
      </c>
      <c r="X71" s="90">
        <v>7.9104000000000001</v>
      </c>
      <c r="Y71" s="90">
        <v>14.4542</v>
      </c>
      <c r="Z71" s="90">
        <v>31</v>
      </c>
      <c r="AA71" s="90">
        <v>112.07915</v>
      </c>
      <c r="AB71" s="90">
        <v>512.32920000000001</v>
      </c>
      <c r="AC71" s="90">
        <v>512.32920000000001</v>
      </c>
      <c r="AD71" s="90">
        <v>23.089600000000001</v>
      </c>
    </row>
    <row r="72" spans="3:30" ht="15" customHeight="1" outlineLevel="1">
      <c r="C72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3" t="s">
        <v>93</v>
      </c>
      <c r="E72" s="84" t="s">
        <v>101</v>
      </c>
      <c r="F72" s="85" t="str">
        <f ca="1">_xlfn.XLOOKUP(tbl_FieldOverview[[#This Row],[Field]],INDIRECT("'"&amp;tbl_FieldOverview[[#This Row],[Dataframe]]&amp;"'!Headers"),INDIRECT("'"&amp;tbl_FieldOverview[[#This Row],[Dataframe]]&amp;"'!Definitions"),"")</f>
        <v>Port of Embarkation</v>
      </c>
      <c r="G72" s="85" t="str">
        <f ca="1">_xlfn.XLOOKUP(tbl_FieldOverview[[#This Row],[Field]],INDIRECT("'"&amp;tbl_FieldOverview[[#This Row],[Dataframe]]&amp;"'!Headers"),INDIRECT("'"&amp;tbl_FieldOverview[[#This Row],[Dataframe]]&amp;"'!Notes"),"")</f>
        <v>C = Cherbourg, Q = Queenstown, S = Southampton</v>
      </c>
      <c r="H72" s="86" t="s">
        <v>112</v>
      </c>
      <c r="I72" s="87">
        <v>3.3670033670033599E-3</v>
      </c>
      <c r="J72" s="87">
        <v>2.24466891133557E-3</v>
      </c>
      <c r="K72" s="87">
        <v>7.9082799077740198E-2</v>
      </c>
      <c r="L72" s="88">
        <v>8129</v>
      </c>
      <c r="M72" s="88">
        <v>3</v>
      </c>
      <c r="N72" s="88">
        <v>889</v>
      </c>
      <c r="O72" s="89">
        <v>0.99775533108866399</v>
      </c>
      <c r="P72" s="88">
        <v>2</v>
      </c>
      <c r="Q72" s="90"/>
      <c r="R72" s="90"/>
      <c r="S72" s="90" t="s">
        <v>117</v>
      </c>
      <c r="T72" s="90"/>
      <c r="U72" s="90"/>
      <c r="V72" s="90"/>
      <c r="W72" s="90"/>
      <c r="X72" s="90"/>
      <c r="Y72" s="90"/>
      <c r="Z72" s="90"/>
      <c r="AA72" s="90"/>
      <c r="AB72" s="90"/>
      <c r="AC72" s="90"/>
      <c r="AD72" s="90"/>
    </row>
    <row r="73" spans="3:30" ht="15" customHeight="1" outlineLevel="1">
      <c r="C73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3" t="s">
        <v>93</v>
      </c>
      <c r="E73" s="84" t="s">
        <v>102</v>
      </c>
      <c r="F73" s="85" t="str">
        <f ca="1">_xlfn.XLOOKUP(tbl_FieldOverview[[#This Row],[Field]],INDIRECT("'"&amp;tbl_FieldOverview[[#This Row],[Dataframe]]&amp;"'!Headers"),INDIRECT("'"&amp;tbl_FieldOverview[[#This Row],[Dataframe]]&amp;"'!Definitions"),"")</f>
        <v>Text passenger class</v>
      </c>
      <c r="G73" s="85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3" s="86" t="s">
        <v>114</v>
      </c>
      <c r="I73" s="87">
        <v>3.3670033670033599E-3</v>
      </c>
      <c r="J73" s="87">
        <v>0</v>
      </c>
      <c r="K73" s="87">
        <v>1.01078888229514E-2</v>
      </c>
      <c r="L73" s="88">
        <v>1039</v>
      </c>
      <c r="M73" s="88">
        <v>3</v>
      </c>
      <c r="N73" s="88">
        <v>891</v>
      </c>
      <c r="O73" s="89">
        <v>1</v>
      </c>
      <c r="P73" s="88">
        <v>0</v>
      </c>
      <c r="Q73" s="90"/>
      <c r="R73" s="90"/>
      <c r="S73" s="90" t="s">
        <v>118</v>
      </c>
      <c r="T73" s="90"/>
      <c r="U73" s="90"/>
      <c r="V73" s="90"/>
      <c r="W73" s="90"/>
      <c r="X73" s="90"/>
      <c r="Y73" s="90"/>
      <c r="Z73" s="90"/>
      <c r="AA73" s="90"/>
      <c r="AB73" s="90"/>
      <c r="AC73" s="90"/>
      <c r="AD73" s="90"/>
    </row>
    <row r="74" spans="3:30" ht="15" customHeight="1" outlineLevel="1">
      <c r="C74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3" t="s">
        <v>93</v>
      </c>
      <c r="E74" s="84" t="s">
        <v>103</v>
      </c>
      <c r="F74" s="85" t="str">
        <f ca="1">_xlfn.XLOOKUP(tbl_FieldOverview[[#This Row],[Field]],INDIRECT("'"&amp;tbl_FieldOverview[[#This Row],[Dataframe]]&amp;"'!Headers"),INDIRECT("'"&amp;tbl_FieldOverview[[#This Row],[Dataframe]]&amp;"'!Definitions"),"")</f>
        <v>Type of person</v>
      </c>
      <c r="G74" s="85" t="str">
        <f ca="1">_xlfn.XLOOKUP(tbl_FieldOverview[[#This Row],[Field]],INDIRECT("'"&amp;tbl_FieldOverview[[#This Row],[Dataframe]]&amp;"'!Headers"),INDIRECT("'"&amp;tbl_FieldOverview[[#This Row],[Dataframe]]&amp;"'!Notes"),"")</f>
        <v>Combined gender/age</v>
      </c>
      <c r="H74" s="86" t="s">
        <v>112</v>
      </c>
      <c r="I74" s="87">
        <v>3.3670033670033599E-3</v>
      </c>
      <c r="J74" s="87">
        <v>0</v>
      </c>
      <c r="K74" s="87">
        <v>0.10223657713223901</v>
      </c>
      <c r="L74" s="88">
        <v>10509</v>
      </c>
      <c r="M74" s="88">
        <v>3</v>
      </c>
      <c r="N74" s="88">
        <v>891</v>
      </c>
      <c r="O74" s="89">
        <v>1</v>
      </c>
      <c r="P74" s="88">
        <v>0</v>
      </c>
      <c r="Q74" s="90"/>
      <c r="R74" s="90"/>
      <c r="S74" s="90" t="s">
        <v>119</v>
      </c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</row>
    <row r="75" spans="3:30" ht="15" customHeight="1" outlineLevel="1">
      <c r="C75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3" t="s">
        <v>93</v>
      </c>
      <c r="E75" s="84" t="s">
        <v>104</v>
      </c>
      <c r="F75" s="85" t="str">
        <f ca="1">_xlfn.XLOOKUP(tbl_FieldOverview[[#This Row],[Field]],INDIRECT("'"&amp;tbl_FieldOverview[[#This Row],[Dataframe]]&amp;"'!Headers"),INDIRECT("'"&amp;tbl_FieldOverview[[#This Row],[Dataframe]]&amp;"'!Definitions"),"")</f>
        <v>Was the passenger an adult</v>
      </c>
      <c r="G75" s="85" t="str">
        <f ca="1">_xlfn.XLOOKUP(tbl_FieldOverview[[#This Row],[Field]],INDIRECT("'"&amp;tbl_FieldOverview[[#This Row],[Dataframe]]&amp;"'!Headers"),INDIRECT("'"&amp;tbl_FieldOverview[[#This Row],[Dataframe]]&amp;"'!Notes"),"")</f>
        <v>Age bucket</v>
      </c>
      <c r="H75" s="86" t="s">
        <v>115</v>
      </c>
      <c r="I75" s="87">
        <v>2.24466891133557E-3</v>
      </c>
      <c r="J75" s="87">
        <v>0</v>
      </c>
      <c r="K75" s="87">
        <v>8.6680740531758609E-3</v>
      </c>
      <c r="L75" s="88">
        <v>891</v>
      </c>
      <c r="M75" s="88">
        <v>2</v>
      </c>
      <c r="N75" s="88">
        <v>891</v>
      </c>
      <c r="O75" s="89">
        <v>1</v>
      </c>
      <c r="P75" s="88">
        <v>0</v>
      </c>
      <c r="Q75" s="90"/>
      <c r="R75" s="90"/>
      <c r="S75" s="90" t="b">
        <v>1</v>
      </c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</row>
    <row r="76" spans="3:30" ht="15" customHeight="1" outlineLevel="1">
      <c r="C76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3" t="s">
        <v>93</v>
      </c>
      <c r="E76" s="84" t="s">
        <v>105</v>
      </c>
      <c r="F76" s="85" t="str">
        <f ca="1">_xlfn.XLOOKUP(tbl_FieldOverview[[#This Row],[Field]],INDIRECT("'"&amp;tbl_FieldOverview[[#This Row],[Dataframe]]&amp;"'!Headers"),INDIRECT("'"&amp;tbl_FieldOverview[[#This Row],[Dataframe]]&amp;"'!Definitions"),"")</f>
        <v>Which deck they were on</v>
      </c>
      <c r="G76" s="85" t="str">
        <f ca="1">_xlfn.XLOOKUP(tbl_FieldOverview[[#This Row],[Field]],INDIRECT("'"&amp;tbl_FieldOverview[[#This Row],[Dataframe]]&amp;"'!Headers"),INDIRECT("'"&amp;tbl_FieldOverview[[#This Row],[Dataframe]]&amp;"'!Notes"),"")</f>
        <v>Too sparse, Remove</v>
      </c>
      <c r="H76" s="86" t="s">
        <v>114</v>
      </c>
      <c r="I76" s="87">
        <v>7.8563411896745202E-3</v>
      </c>
      <c r="J76" s="87">
        <v>0.77216610549943798</v>
      </c>
      <c r="K76" s="87">
        <v>1.21995116303956E-2</v>
      </c>
      <c r="L76" s="88">
        <v>1254</v>
      </c>
      <c r="M76" s="88">
        <v>7</v>
      </c>
      <c r="N76" s="88">
        <v>203</v>
      </c>
      <c r="O76" s="89">
        <v>0.22783389450056099</v>
      </c>
      <c r="P76" s="88">
        <v>688</v>
      </c>
      <c r="Q76" s="90"/>
      <c r="R76" s="90"/>
      <c r="S76" s="90" t="s">
        <v>120</v>
      </c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</row>
    <row r="77" spans="3:30" ht="15" customHeight="1" outlineLevel="1">
      <c r="C77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3" t="s">
        <v>93</v>
      </c>
      <c r="E77" s="84" t="s">
        <v>106</v>
      </c>
      <c r="F77" s="85" t="str">
        <f ca="1">_xlfn.XLOOKUP(tbl_FieldOverview[[#This Row],[Field]],INDIRECT("'"&amp;tbl_FieldOverview[[#This Row],[Dataframe]]&amp;"'!Headers"),INDIRECT("'"&amp;tbl_FieldOverview[[#This Row],[Dataframe]]&amp;"'!Definitions"),"")</f>
        <v>Unencoded town of embarcation</v>
      </c>
      <c r="G77" s="85" t="str">
        <f ca="1">_xlfn.XLOOKUP(tbl_FieldOverview[[#This Row],[Field]],INDIRECT("'"&amp;tbl_FieldOverview[[#This Row],[Dataframe]]&amp;"'!Headers"),INDIRECT("'"&amp;tbl_FieldOverview[[#This Row],[Dataframe]]&amp;"'!Notes"),"")</f>
        <v>Unencoded town of embarcation</v>
      </c>
      <c r="H77" s="86" t="s">
        <v>112</v>
      </c>
      <c r="I77" s="87">
        <v>3.3670033670033599E-3</v>
      </c>
      <c r="J77" s="87">
        <v>2.24466891133557E-3</v>
      </c>
      <c r="K77" s="87">
        <v>0.161551108560087</v>
      </c>
      <c r="L77" s="88">
        <v>16606</v>
      </c>
      <c r="M77" s="88">
        <v>3</v>
      </c>
      <c r="N77" s="88">
        <v>889</v>
      </c>
      <c r="O77" s="89">
        <v>0.99775533108866399</v>
      </c>
      <c r="P77" s="88">
        <v>2</v>
      </c>
      <c r="Q77" s="90"/>
      <c r="R77" s="90"/>
      <c r="S77" s="90" t="s">
        <v>121</v>
      </c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</row>
    <row r="78" spans="3:30" ht="15" customHeight="1" outlineLevel="1">
      <c r="C78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3" t="s">
        <v>93</v>
      </c>
      <c r="E78" s="84" t="s">
        <v>107</v>
      </c>
      <c r="F78" s="85" t="str">
        <f ca="1">_xlfn.XLOOKUP(tbl_FieldOverview[[#This Row],[Field]],INDIRECT("'"&amp;tbl_FieldOverview[[#This Row],[Dataframe]]&amp;"'!Headers"),INDIRECT("'"&amp;tbl_FieldOverview[[#This Row],[Dataframe]]&amp;"'!Definitions"),"")</f>
        <v>Text version of alive</v>
      </c>
      <c r="G78" s="85" t="str">
        <f ca="1">_xlfn.XLOOKUP(tbl_FieldOverview[[#This Row],[Field]],INDIRECT("'"&amp;tbl_FieldOverview[[#This Row],[Dataframe]]&amp;"'!Headers"),INDIRECT("'"&amp;tbl_FieldOverview[[#This Row],[Dataframe]]&amp;"'!Notes"),"")</f>
        <v>Unencoded target variable.  Redundant</v>
      </c>
      <c r="H78" s="86" t="s">
        <v>112</v>
      </c>
      <c r="I78" s="87">
        <v>2.24466891133557E-3</v>
      </c>
      <c r="J78" s="87">
        <v>0</v>
      </c>
      <c r="K78" s="87">
        <v>9.0007880067320994E-2</v>
      </c>
      <c r="L78" s="88">
        <v>9252</v>
      </c>
      <c r="M78" s="88">
        <v>2</v>
      </c>
      <c r="N78" s="88">
        <v>891</v>
      </c>
      <c r="O78" s="89">
        <v>1</v>
      </c>
      <c r="P78" s="88">
        <v>0</v>
      </c>
      <c r="Q78" s="90"/>
      <c r="R78" s="90"/>
      <c r="S78" s="90" t="s">
        <v>122</v>
      </c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</row>
    <row r="79" spans="3:30" ht="15" customHeight="1" outlineLevel="1">
      <c r="C79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3" t="s">
        <v>93</v>
      </c>
      <c r="E79" s="84" t="s">
        <v>108</v>
      </c>
      <c r="F79" s="85" t="str">
        <f ca="1">_xlfn.XLOOKUP(tbl_FieldOverview[[#This Row],[Field]],INDIRECT("'"&amp;tbl_FieldOverview[[#This Row],[Dataframe]]&amp;"'!Headers"),INDIRECT("'"&amp;tbl_FieldOverview[[#This Row],[Dataframe]]&amp;"'!Definitions"),"")</f>
        <v>Was the passenger alone</v>
      </c>
      <c r="G79" s="85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9" s="86" t="s">
        <v>115</v>
      </c>
      <c r="I79" s="87">
        <v>2.24466891133557E-3</v>
      </c>
      <c r="J79" s="87">
        <v>0</v>
      </c>
      <c r="K79" s="87">
        <v>8.6680740531758609E-3</v>
      </c>
      <c r="L79" s="88">
        <v>891</v>
      </c>
      <c r="M79" s="88">
        <v>2</v>
      </c>
      <c r="N79" s="88">
        <v>891</v>
      </c>
      <c r="O79" s="89">
        <v>1</v>
      </c>
      <c r="P79" s="88">
        <v>0</v>
      </c>
      <c r="Q79" s="90"/>
      <c r="R79" s="90"/>
      <c r="S79" s="90" t="b">
        <v>1</v>
      </c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</row>
    <row r="80" spans="3:30" ht="15" customHeight="1" outlineLevel="1">
      <c r="C80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24" t="s">
        <v>93</v>
      </c>
      <c r="E80" s="125" t="s">
        <v>109</v>
      </c>
      <c r="F80" s="126" t="str">
        <f ca="1">_xlfn.XLOOKUP(tbl_FieldOverview[[#This Row],[Field]],INDIRECT("'"&amp;tbl_FieldOverview[[#This Row],[Dataframe]]&amp;"'!Headers"),INDIRECT("'"&amp;tbl_FieldOverview[[#This Row],[Dataframe]]&amp;"'!Definitions"),"")</f>
        <v>Index column</v>
      </c>
      <c r="G80" s="126" t="str">
        <f ca="1">_xlfn.XLOOKUP(tbl_FieldOverview[[#This Row],[Field]],INDIRECT("'"&amp;tbl_FieldOverview[[#This Row],[Dataframe]]&amp;"'!Headers"),INDIRECT("'"&amp;tbl_FieldOverview[[#This Row],[Dataframe]]&amp;"'!Notes"),"")</f>
        <v>discardable</v>
      </c>
      <c r="H80" s="127" t="s">
        <v>111</v>
      </c>
      <c r="I80" s="128">
        <v>1</v>
      </c>
      <c r="J80" s="128">
        <v>0</v>
      </c>
      <c r="K80" s="128">
        <v>1.28415911898901E-3</v>
      </c>
      <c r="L80" s="129">
        <v>132</v>
      </c>
      <c r="M80" s="129">
        <v>891</v>
      </c>
      <c r="N80" s="129">
        <v>891</v>
      </c>
      <c r="O80" s="130">
        <v>1</v>
      </c>
      <c r="P80" s="129">
        <v>0</v>
      </c>
      <c r="Q80" s="131">
        <v>445</v>
      </c>
      <c r="R80" s="131">
        <v>445</v>
      </c>
      <c r="S80" s="131">
        <v>0</v>
      </c>
      <c r="T80" s="131">
        <v>257.35384201522999</v>
      </c>
      <c r="U80" s="131">
        <v>66231</v>
      </c>
      <c r="V80" s="131">
        <v>0</v>
      </c>
      <c r="W80" s="131">
        <v>44.5</v>
      </c>
      <c r="X80" s="131">
        <v>222.5</v>
      </c>
      <c r="Y80" s="131">
        <v>445</v>
      </c>
      <c r="Z80" s="131">
        <v>667.5</v>
      </c>
      <c r="AA80" s="131">
        <v>845.5</v>
      </c>
      <c r="AB80" s="131">
        <v>890</v>
      </c>
      <c r="AC80" s="131">
        <v>890</v>
      </c>
      <c r="AD80" s="131">
        <v>445</v>
      </c>
    </row>
    <row r="81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106" priority="1" operator="equal">
      <formula>FALSE</formula>
    </cfRule>
    <cfRule type="cellIs" dxfId="105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104" priority="10" operator="equal">
      <formula>"Definition"</formula>
    </cfRule>
  </conditionalFormatting>
  <conditionalFormatting sqref="G65:G80">
    <cfRule type="cellIs" dxfId="103" priority="9" operator="equal">
      <formula>"Note"</formula>
    </cfRule>
  </conditionalFormatting>
  <conditionalFormatting sqref="E58">
    <cfRule type="cellIs" dxfId="102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101" priority="4" operator="equal">
      <formula>"Link"</formula>
    </cfRule>
  </conditionalFormatting>
  <conditionalFormatting sqref="C58">
    <cfRule type="cellIs" dxfId="100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9" width="27.6640625" style="81" customWidth="1"/>
  </cols>
  <sheetData>
    <row r="1" spans="1:1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</row>
    <row r="3" spans="1:19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9" ht="4.95" customHeight="1">
      <c r="B4" s="68"/>
    </row>
    <row r="5" spans="1:19" ht="30" customHeight="1">
      <c r="B5" s="97" t="e" vm="1">
        <v>#VALUE!</v>
      </c>
      <c r="C5" s="74" t="s">
        <v>93</v>
      </c>
      <c r="D5" s="22"/>
    </row>
    <row r="6" spans="1:19" ht="10.199999999999999" customHeight="1"/>
    <row r="7" spans="1:19" ht="14.4">
      <c r="A7" s="66"/>
      <c r="B7" s="82" t="s">
        <v>54</v>
      </c>
      <c r="C7" s="2" t="s">
        <v>5</v>
      </c>
    </row>
    <row r="8" spans="1:19" ht="10.199999999999999" customHeight="1">
      <c r="A8" s="66"/>
    </row>
    <row r="9" spans="1:19" ht="49.95" customHeight="1" outlineLevel="1">
      <c r="A9" s="66"/>
      <c r="D9" s="136" t="s">
        <v>184</v>
      </c>
      <c r="E9" s="137"/>
    </row>
    <row r="10" spans="1:19" ht="14.4" outlineLevel="1">
      <c r="A10" s="66"/>
    </row>
    <row r="11" spans="1:19" ht="15" customHeight="1" outlineLevel="1">
      <c r="A11" s="66"/>
      <c r="C11" s="21" t="s">
        <v>6</v>
      </c>
      <c r="D11" s="32">
        <v>891</v>
      </c>
    </row>
    <row r="12" spans="1:19" ht="15" customHeight="1" outlineLevel="1">
      <c r="A12" s="66"/>
      <c r="C12" s="3" t="s">
        <v>41</v>
      </c>
      <c r="D12" s="24">
        <v>16</v>
      </c>
    </row>
    <row r="13" spans="1:19" ht="15" customHeight="1" outlineLevel="1">
      <c r="A13" s="66"/>
      <c r="C13" s="3" t="s">
        <v>12</v>
      </c>
      <c r="D13" s="24">
        <v>102791</v>
      </c>
    </row>
    <row r="14" spans="1:19" ht="15" customHeight="1" outlineLevel="1">
      <c r="A14" s="66"/>
      <c r="C14" s="3" t="s">
        <v>42</v>
      </c>
      <c r="D14" s="30">
        <v>1</v>
      </c>
    </row>
    <row r="15" spans="1:19" ht="15" customHeight="1" outlineLevel="1">
      <c r="A15" s="66"/>
      <c r="C15" s="3" t="s">
        <v>43</v>
      </c>
      <c r="D15" s="31">
        <v>6.095679012345679E-2</v>
      </c>
    </row>
    <row r="16" spans="1:19" ht="10.199999999999999" customHeight="1" outlineLevel="1">
      <c r="A16" s="66"/>
    </row>
    <row r="17" spans="1:21" ht="34.950000000000003" customHeight="1" outlineLevel="1">
      <c r="A17" s="66"/>
      <c r="C17" s="21" t="s">
        <v>2</v>
      </c>
      <c r="D17" s="33" t="s">
        <v>169</v>
      </c>
      <c r="E17" s="34" t="s">
        <v>170</v>
      </c>
      <c r="F17" s="34" t="s">
        <v>171</v>
      </c>
      <c r="G17" s="34" t="s">
        <v>172</v>
      </c>
      <c r="H17" s="34" t="s">
        <v>173</v>
      </c>
      <c r="I17" s="34" t="s">
        <v>174</v>
      </c>
      <c r="J17" s="34" t="s">
        <v>175</v>
      </c>
      <c r="K17" s="34" t="s">
        <v>176</v>
      </c>
      <c r="L17" s="34" t="s">
        <v>177</v>
      </c>
      <c r="M17" s="34" t="s">
        <v>178</v>
      </c>
      <c r="N17" s="34" t="s">
        <v>179</v>
      </c>
      <c r="O17" s="34" t="s">
        <v>180</v>
      </c>
      <c r="P17" s="34" t="s">
        <v>166</v>
      </c>
      <c r="Q17" s="34" t="s">
        <v>181</v>
      </c>
      <c r="R17" s="34" t="s">
        <v>182</v>
      </c>
      <c r="S17" s="34" t="s">
        <v>183</v>
      </c>
    </row>
    <row r="18" spans="1:21" ht="10.199999999999999" customHeight="1" outlineLevel="1">
      <c r="A18" s="66"/>
    </row>
    <row r="19" spans="1:21" ht="34.950000000000003" customHeight="1" outlineLevel="1">
      <c r="C19" s="21" t="s">
        <v>3</v>
      </c>
      <c r="D19" s="35" t="s">
        <v>155</v>
      </c>
      <c r="E19" s="36" t="s">
        <v>156</v>
      </c>
      <c r="F19" s="37" t="s">
        <v>157</v>
      </c>
      <c r="G19" s="37" t="s">
        <v>158</v>
      </c>
      <c r="H19" s="37" t="s">
        <v>159</v>
      </c>
      <c r="I19" s="37" t="s">
        <v>160</v>
      </c>
      <c r="J19" s="37" t="s">
        <v>161</v>
      </c>
      <c r="K19" s="37" t="s">
        <v>162</v>
      </c>
      <c r="L19" s="37" t="s">
        <v>3</v>
      </c>
      <c r="M19" s="37" t="s">
        <v>163</v>
      </c>
      <c r="N19" s="37" t="s">
        <v>164</v>
      </c>
      <c r="O19" s="37" t="s">
        <v>165</v>
      </c>
      <c r="P19" s="37" t="s">
        <v>166</v>
      </c>
      <c r="Q19" s="37" t="s">
        <v>167</v>
      </c>
      <c r="R19" s="37" t="s">
        <v>3</v>
      </c>
      <c r="S19" s="37" t="s">
        <v>168</v>
      </c>
    </row>
    <row r="20" spans="1:21" ht="10.199999999999999" customHeight="1" outlineLevel="1"/>
    <row r="21" spans="1:21" s="23" customFormat="1" ht="30" customHeight="1">
      <c r="B21" s="106"/>
      <c r="C21" s="106" t="s">
        <v>4</v>
      </c>
      <c r="D21" s="107" t="s">
        <v>94</v>
      </c>
      <c r="E21" s="107" t="s">
        <v>95</v>
      </c>
      <c r="F21" s="107" t="s">
        <v>96</v>
      </c>
      <c r="G21" s="107" t="s">
        <v>97</v>
      </c>
      <c r="H21" s="107" t="s">
        <v>98</v>
      </c>
      <c r="I21" s="107" t="s">
        <v>99</v>
      </c>
      <c r="J21" s="107" t="s">
        <v>100</v>
      </c>
      <c r="K21" s="107" t="s">
        <v>101</v>
      </c>
      <c r="L21" s="107" t="s">
        <v>102</v>
      </c>
      <c r="M21" s="107" t="s">
        <v>103</v>
      </c>
      <c r="N21" s="107" t="s">
        <v>104</v>
      </c>
      <c r="O21" s="107" t="s">
        <v>105</v>
      </c>
      <c r="P21" s="107" t="s">
        <v>106</v>
      </c>
      <c r="Q21" s="107" t="s">
        <v>107</v>
      </c>
      <c r="R21" s="107" t="s">
        <v>108</v>
      </c>
      <c r="S21" s="107" t="s">
        <v>109</v>
      </c>
      <c r="T21" s="23" t="s">
        <v>32</v>
      </c>
      <c r="U21" s="23" t="s">
        <v>110</v>
      </c>
    </row>
    <row r="22" spans="1:21" ht="10.199999999999999" customHeight="1"/>
    <row r="23" spans="1:21" ht="14.4" outlineLevel="1">
      <c r="A23" s="66"/>
      <c r="B23" s="82" t="s">
        <v>54</v>
      </c>
      <c r="C23" s="2" t="s">
        <v>7</v>
      </c>
    </row>
    <row r="24" spans="1:21" ht="10.199999999999999" customHeight="1" outlineLevel="1">
      <c r="A24" s="66"/>
    </row>
    <row r="25" spans="1:21" ht="15" hidden="1" customHeight="1" outlineLevel="2">
      <c r="A25" s="66"/>
      <c r="C25" s="19" t="s">
        <v>8</v>
      </c>
      <c r="D25" s="9" t="s">
        <v>111</v>
      </c>
      <c r="E25" s="9" t="s">
        <v>111</v>
      </c>
      <c r="F25" s="9" t="s">
        <v>112</v>
      </c>
      <c r="G25" s="9" t="s">
        <v>113</v>
      </c>
      <c r="H25" s="9" t="s">
        <v>111</v>
      </c>
      <c r="I25" s="9" t="s">
        <v>111</v>
      </c>
      <c r="J25" s="9" t="s">
        <v>113</v>
      </c>
      <c r="K25" s="9" t="s">
        <v>112</v>
      </c>
      <c r="L25" s="9" t="s">
        <v>114</v>
      </c>
      <c r="M25" s="9" t="s">
        <v>112</v>
      </c>
      <c r="N25" s="9" t="s">
        <v>115</v>
      </c>
      <c r="O25" s="9" t="s">
        <v>114</v>
      </c>
      <c r="P25" s="9" t="s">
        <v>112</v>
      </c>
      <c r="Q25" s="9" t="s">
        <v>112</v>
      </c>
      <c r="R25" s="9" t="s">
        <v>115</v>
      </c>
      <c r="S25" s="9" t="s">
        <v>111</v>
      </c>
    </row>
    <row r="26" spans="1:21" ht="15" hidden="1" customHeight="1" outlineLevel="2">
      <c r="A26" s="66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66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66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66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66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199999999999999" hidden="1" customHeight="1" outlineLevel="2">
      <c r="A33" s="66"/>
    </row>
    <row r="34" spans="1:19" ht="124.95" hidden="1" customHeight="1" outlineLevel="2"/>
    <row r="35" spans="1:19" ht="10.199999999999999" hidden="1" customHeight="1" outlineLevel="2"/>
    <row r="36" spans="1:19" ht="14.4" outlineLevel="1" collapsed="1">
      <c r="A36" s="66"/>
      <c r="B36" s="82" t="s">
        <v>54</v>
      </c>
      <c r="C36" s="2" t="s">
        <v>16</v>
      </c>
    </row>
    <row r="37" spans="1:19" ht="10.199999999999999" customHeight="1" outlineLevel="1">
      <c r="A37" s="66"/>
    </row>
    <row r="38" spans="1:19" ht="15" hidden="1" customHeight="1" outlineLevel="2">
      <c r="A38" s="66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66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66"/>
      <c r="C40" s="18" t="s">
        <v>19</v>
      </c>
      <c r="D40" s="12">
        <v>0</v>
      </c>
      <c r="E40" s="12">
        <v>3</v>
      </c>
      <c r="F40" s="12" t="s">
        <v>116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117</v>
      </c>
      <c r="L40" s="12" t="s">
        <v>118</v>
      </c>
      <c r="M40" s="12" t="s">
        <v>119</v>
      </c>
      <c r="N40" s="12" t="b">
        <v>1</v>
      </c>
      <c r="O40" s="12" t="s">
        <v>120</v>
      </c>
      <c r="P40" s="12" t="s">
        <v>121</v>
      </c>
      <c r="Q40" s="12" t="s">
        <v>122</v>
      </c>
      <c r="R40" s="12" t="b">
        <v>1</v>
      </c>
      <c r="S40" s="12">
        <v>0</v>
      </c>
    </row>
    <row r="41" spans="1:19" ht="15" hidden="1" customHeight="1" outlineLevel="2">
      <c r="A41" s="66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66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199999999999999" hidden="1" customHeight="1" outlineLevel="2">
      <c r="A43" s="66"/>
    </row>
    <row r="44" spans="1:19" ht="150" hidden="1" customHeight="1" outlineLevel="2"/>
    <row r="45" spans="1:19" ht="10.199999999999999" hidden="1" customHeight="1" outlineLevel="2"/>
    <row r="46" spans="1:19" ht="14.4" outlineLevel="1" collapsed="1">
      <c r="A46" s="66"/>
      <c r="B46" s="82" t="s">
        <v>54</v>
      </c>
      <c r="C46" s="2" t="s">
        <v>22</v>
      </c>
    </row>
    <row r="47" spans="1:19" ht="10.050000000000001" customHeight="1" outlineLevel="1">
      <c r="A47" s="66"/>
    </row>
    <row r="48" spans="1:19" ht="15" hidden="1" customHeight="1" outlineLevel="2">
      <c r="A48" s="66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66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66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66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66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66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66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66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199999999999999" hidden="1" customHeight="1" outlineLevel="2"/>
    <row r="58" spans="1:19" ht="14.4" outlineLevel="1" collapsed="1">
      <c r="A58" s="66"/>
      <c r="B58" s="82" t="s">
        <v>54</v>
      </c>
      <c r="C58" s="2" t="s">
        <v>27</v>
      </c>
    </row>
    <row r="59" spans="1:19" ht="10.050000000000001" customHeight="1" outlineLevel="1">
      <c r="A59" s="66"/>
    </row>
    <row r="60" spans="1:19" ht="15" customHeight="1" outlineLevel="2">
      <c r="A60" s="66"/>
      <c r="C60" s="3" t="s">
        <v>185</v>
      </c>
      <c r="D60" s="29" t="b">
        <v>0</v>
      </c>
      <c r="E60" s="29" t="b">
        <v>0</v>
      </c>
      <c r="F60" s="29" t="b">
        <v>0</v>
      </c>
      <c r="G60" s="29" t="b">
        <v>0</v>
      </c>
      <c r="H60" s="29">
        <v>1</v>
      </c>
      <c r="I60" s="29" t="b">
        <v>0</v>
      </c>
      <c r="J60" s="29" t="b">
        <v>0</v>
      </c>
      <c r="K60" s="29">
        <v>1</v>
      </c>
      <c r="L60" s="29">
        <v>1</v>
      </c>
      <c r="M60" s="29" t="b">
        <v>0</v>
      </c>
      <c r="N60" s="29" t="b">
        <v>0</v>
      </c>
      <c r="O60" s="29">
        <v>1</v>
      </c>
      <c r="P60" s="29" t="b">
        <v>0</v>
      </c>
      <c r="Q60" s="29">
        <v>1</v>
      </c>
      <c r="R60" s="29">
        <v>1</v>
      </c>
      <c r="S60" s="29" t="b">
        <v>0</v>
      </c>
    </row>
    <row r="61" spans="1:19" ht="15" customHeight="1" outlineLevel="2">
      <c r="A61" s="66"/>
      <c r="C61" s="18" t="s">
        <v>186</v>
      </c>
      <c r="D61" s="29" t="b">
        <v>0</v>
      </c>
      <c r="E61" s="29">
        <v>1</v>
      </c>
      <c r="F61" s="29" t="b">
        <v>0</v>
      </c>
      <c r="G61" s="29" t="b">
        <v>0</v>
      </c>
      <c r="H61" s="29" t="b">
        <v>0</v>
      </c>
      <c r="I61" s="29">
        <v>1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customHeight="1" outlineLevel="2">
      <c r="A62" s="66"/>
      <c r="C62" s="18" t="s">
        <v>187</v>
      </c>
      <c r="D62" s="29" t="b">
        <v>0</v>
      </c>
      <c r="E62" s="29" t="b">
        <v>0</v>
      </c>
      <c r="F62" s="29">
        <v>1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>
        <v>1</v>
      </c>
      <c r="N62" s="29">
        <v>1</v>
      </c>
      <c r="O62" s="29" t="b">
        <v>0</v>
      </c>
      <c r="P62" s="29">
        <v>1</v>
      </c>
      <c r="Q62" s="29" t="b">
        <v>0</v>
      </c>
      <c r="R62" s="29" t="b">
        <v>0</v>
      </c>
      <c r="S62" s="29" t="b">
        <v>0</v>
      </c>
    </row>
    <row r="63" spans="1:19" ht="15" customHeight="1" outlineLevel="2">
      <c r="A63" s="66"/>
      <c r="C63" s="18" t="s">
        <v>188</v>
      </c>
      <c r="D63" s="29">
        <v>1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customHeight="1" outlineLevel="2">
      <c r="A64" s="66"/>
      <c r="C64" s="3" t="s">
        <v>189</v>
      </c>
      <c r="D64" s="29" t="b">
        <v>0</v>
      </c>
      <c r="E64" s="29">
        <v>1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customHeight="1" outlineLevel="2">
      <c r="A65" s="66"/>
      <c r="C65" s="18" t="s">
        <v>190</v>
      </c>
      <c r="D65" s="29" t="b">
        <v>0</v>
      </c>
      <c r="E65" s="29" t="b">
        <v>0</v>
      </c>
      <c r="F65" s="29" t="b">
        <v>0</v>
      </c>
      <c r="G65" s="29">
        <v>1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customHeight="1" outlineLevel="2">
      <c r="A66" s="66"/>
      <c r="C66" s="18" t="s">
        <v>28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customHeight="1" outlineLevel="2">
      <c r="C67" s="3" t="s">
        <v>29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199999999999999" customHeight="1" outlineLevel="2"/>
    <row r="69" spans="1:19" ht="14.4" outlineLevel="1">
      <c r="A69" s="66"/>
      <c r="B69" s="82" t="s">
        <v>54</v>
      </c>
      <c r="C69" s="2" t="s">
        <v>30</v>
      </c>
    </row>
    <row r="70" spans="1:19" ht="10.050000000000001" customHeight="1" outlineLevel="1">
      <c r="A70" s="66"/>
    </row>
    <row r="71" spans="1:19" ht="15" customHeight="1" outlineLevel="2">
      <c r="A71" s="66"/>
      <c r="C71" s="3" t="str">
        <f>IF(COUNTIF(FieldList1, "&lt;&gt;FALSE") = 0,"",SUBSTITUTE(LOWER(C60)," ","_") &amp;" = ")</f>
        <v xml:space="preserve">fields_to_delete = </v>
      </c>
      <c r="D71" t="str" cm="1">
        <f t="array" ref="D71">IF(COUNTIF(FieldList1, "&lt;&gt;FALSE") = 0,"","['"&amp;_xlfn.TEXTJOIN("', '", TRUE, _xlfn._xlws.FILTER(FieldRange,FieldList1&lt;&gt; FALSE, ""))&amp;"']")</f>
        <v>['sibsp', 'embarked', 'class', 'deck', 'alive', 'alone']</v>
      </c>
    </row>
    <row r="72" spans="1:19" ht="15" customHeight="1" outlineLevel="2">
      <c r="A72" s="66"/>
      <c r="C72" s="17" t="str">
        <f>IF(COUNTIF(FieldList2, "&lt;&gt;FALSE") = 0,"",SUBSTITUTE(LOWER(C61)," ","_")&amp;" = ")</f>
        <v xml:space="preserve">fields_to_rename = </v>
      </c>
      <c r="D72" t="str" cm="1">
        <f t="array" ref="D72">IF(COUNTIF(FieldList2, "&lt;&gt;FALSE") = 0,"","['"&amp;_xlfn.TEXTJOIN("', '", TRUE, _xlfn._xlws.FILTER(FieldRange,FieldList2&lt;&gt; FALSE, ""))&amp;"']")</f>
        <v>['pclass', 'parch']</v>
      </c>
    </row>
    <row r="73" spans="1:19" ht="15" customHeight="1" outlineLevel="2">
      <c r="A73" s="66"/>
      <c r="C73" s="17" t="str">
        <f>IF(COUNTIF(FieldList3, "&lt;&gt;FALSE") = 0,"",SUBSTITUTE(LOWER(C62)," ","_")&amp;" = ")</f>
        <v xml:space="preserve">fields_to_encode = </v>
      </c>
      <c r="D73" t="str" cm="1">
        <f t="array" ref="D73">IF(COUNTIF(FieldList3, "&lt;&gt;FALSE") = 0,"","['"&amp;_xlfn.TEXTJOIN("', '", TRUE, _xlfn._xlws.FILTER(FieldRange,FieldList3&lt;&gt; FALSE, ""))&amp;"']")</f>
        <v>['sex', 'who', 'adult_male', 'embark_town']</v>
      </c>
    </row>
    <row r="74" spans="1:19" ht="15" customHeight="1" outlineLevel="2">
      <c r="A74" s="66"/>
      <c r="C74" s="17" t="str">
        <f>IF(COUNTIF(FieldList4, "&lt;&gt;FALSE") = 0,"",SUBSTITUTE(LOWER(C63)," ","_")&amp;" = ")</f>
        <v xml:space="preserve">target_fields = </v>
      </c>
      <c r="D74" t="str" cm="1">
        <f t="array" ref="D74">IF(COUNTIF(FieldList4, "&lt;&gt;FALSE") = 0,"","['"&amp;_xlfn.TEXTJOIN("', '", TRUE, _xlfn._xlws.FILTER(FieldRange,FieldList4&lt;&gt; FALSE, ""))&amp;"']")</f>
        <v>['survived']</v>
      </c>
    </row>
    <row r="75" spans="1:19" ht="15" customHeight="1" outlineLevel="2">
      <c r="A75" s="66"/>
      <c r="C75" s="17" t="str">
        <f>IF(COUNTIF(FieldList5, "&lt;&gt;FALSE") = 0,"",SUBSTITUTE(LOWER(C64)," ","_")&amp;" = ")</f>
        <v xml:space="preserve">ordinal_encode = </v>
      </c>
      <c r="D75" t="str" cm="1">
        <f t="array" ref="D75">IF(COUNTIF(FieldList5, "&lt;&gt;FALSE") = 0,"","['"&amp;_xlfn.TEXTJOIN("', '", TRUE, _xlfn._xlws.FILTER(FieldRange,FieldList5&lt;&gt; FALSE, ""))&amp;"']")</f>
        <v>['pclass']</v>
      </c>
    </row>
    <row r="76" spans="1:19" ht="15" customHeight="1" outlineLevel="2">
      <c r="A76" s="66"/>
      <c r="C76" s="17" t="str">
        <f>IF(COUNTIF(FieldList6, "&lt;&gt;FALSE") = 0,"",SUBSTITUTE(LOWER(C65)," ","_")&amp;" = ")</f>
        <v xml:space="preserve">fields_to_impute = </v>
      </c>
      <c r="D76" t="str" cm="1">
        <f t="array" ref="D76">IF(COUNTIF(FieldList6, "&lt;&gt;FALSE") = 0,"","['"&amp;_xlfn.TEXTJOIN("', '", TRUE, _xlfn._xlws.FILTER(FieldRange,FieldList6&lt;&gt; FALSE, ""))&amp;"']")</f>
        <v>['age']</v>
      </c>
    </row>
    <row r="77" spans="1:19" ht="15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9" ht="15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9" ht="15" customHeight="1" outlineLevel="2">
      <c r="C79" s="15" t="str">
        <f>IF(COUNTIF(tbl_Titanic[Record List], "&lt;&gt;FALSE") = 0,"",SUBSTITUTE(LOWER(LightHeader)," ", "_") &amp;" = ")</f>
        <v xml:space="preserve">record_list = </v>
      </c>
      <c r="D79" t="str" cm="1">
        <f t="array" ref="D79">IF(COUNTIF(tbl_Titanic[Record List], "&lt;&gt;FALSE") = 0,"","['"&amp;_xlfn.TEXTJOIN("', '", TRUE, _xlfn._xlws.FILTER(_xlfn.TAKE(tbl_Titanic[],,-1), tbl_Titanic[Record List] &lt;&gt; FALSE, ""))&amp;"']")</f>
        <v>['3049391500099310000', '3495376740048780000', '16334323963014500000', '17979751141007200000', '15834087300296200000', '13459478470486100000', '6958047504667110000', '8760033161236890000', '8106272634322970000', '8184327374898590000', '8016495231042410000', '2971004866687510000', '9396413827353590000', '4230901441257030000', '11990813550686600000', '12026861967344300000', '14475133569112100000', '9346319366498860000', '6034526721858060000', '17139964593979900000', '16553898492697200000', '10074501852349400000', '15441540781552500000', '12341652632392400000', '15659306503485600000']</v>
      </c>
    </row>
    <row r="80" spans="1:19" ht="10.199999999999999" customHeight="1" outlineLevel="1"/>
    <row r="81" spans="3:21" ht="30" customHeight="1">
      <c r="C81" s="61" t="s">
        <v>31</v>
      </c>
      <c r="D81" s="59" t="s">
        <v>94</v>
      </c>
      <c r="E81" s="59" t="s">
        <v>95</v>
      </c>
      <c r="F81" s="59" t="s">
        <v>96</v>
      </c>
      <c r="G81" s="115" t="s">
        <v>97</v>
      </c>
      <c r="H81" s="115" t="s">
        <v>98</v>
      </c>
      <c r="I81" s="115" t="s">
        <v>99</v>
      </c>
      <c r="J81" s="115" t="s">
        <v>100</v>
      </c>
      <c r="K81" s="115" t="s">
        <v>101</v>
      </c>
      <c r="L81" s="115" t="s">
        <v>102</v>
      </c>
      <c r="M81" s="115" t="s">
        <v>103</v>
      </c>
      <c r="N81" s="115" t="s">
        <v>104</v>
      </c>
      <c r="O81" s="115" t="s">
        <v>105</v>
      </c>
      <c r="P81" s="115" t="s">
        <v>106</v>
      </c>
      <c r="Q81" s="115" t="s">
        <v>107</v>
      </c>
      <c r="R81" s="115" t="s">
        <v>108</v>
      </c>
      <c r="S81" s="115" t="s">
        <v>109</v>
      </c>
      <c r="T81" s="61" t="s">
        <v>32</v>
      </c>
      <c r="U81" s="61" t="s">
        <v>110</v>
      </c>
    </row>
    <row r="82" spans="3:21" ht="15" customHeight="1">
      <c r="C82" s="62" t="s">
        <v>154</v>
      </c>
      <c r="D82" s="60">
        <v>0</v>
      </c>
      <c r="E82" s="60">
        <v>3</v>
      </c>
      <c r="F82" s="60" t="s">
        <v>116</v>
      </c>
      <c r="G82" s="114">
        <v>28.5</v>
      </c>
      <c r="H82" s="114">
        <v>0</v>
      </c>
      <c r="I82" s="114">
        <v>0</v>
      </c>
      <c r="J82" s="114">
        <v>7.2291999999999996</v>
      </c>
      <c r="K82" s="114" t="s">
        <v>120</v>
      </c>
      <c r="L82" s="114" t="s">
        <v>118</v>
      </c>
      <c r="M82" s="114" t="s">
        <v>119</v>
      </c>
      <c r="N82" s="114" t="b">
        <v>1</v>
      </c>
      <c r="O82" s="114"/>
      <c r="P82" s="114" t="s">
        <v>126</v>
      </c>
      <c r="Q82" s="114" t="s">
        <v>122</v>
      </c>
      <c r="R82" s="114" t="b">
        <v>1</v>
      </c>
      <c r="S82" s="114">
        <v>57</v>
      </c>
      <c r="T82" s="116">
        <v>1</v>
      </c>
      <c r="U82" s="116">
        <v>3.0493915000993137E+18</v>
      </c>
    </row>
    <row r="83" spans="3:21" ht="15" customHeight="1">
      <c r="C83" s="62" t="s">
        <v>154</v>
      </c>
      <c r="D83" s="60">
        <v>1</v>
      </c>
      <c r="E83" s="60">
        <v>2</v>
      </c>
      <c r="F83" s="60" t="s">
        <v>116</v>
      </c>
      <c r="G83" s="114">
        <v>0.83</v>
      </c>
      <c r="H83" s="114">
        <v>0</v>
      </c>
      <c r="I83" s="114">
        <v>2</v>
      </c>
      <c r="J83" s="114">
        <v>29</v>
      </c>
      <c r="K83" s="114" t="s">
        <v>117</v>
      </c>
      <c r="L83" s="114" t="s">
        <v>132</v>
      </c>
      <c r="M83" s="114" t="s">
        <v>131</v>
      </c>
      <c r="N83" s="114" t="b">
        <v>0</v>
      </c>
      <c r="O83" s="114"/>
      <c r="P83" s="114" t="s">
        <v>121</v>
      </c>
      <c r="Q83" s="114" t="s">
        <v>127</v>
      </c>
      <c r="R83" s="114" t="b">
        <v>0</v>
      </c>
      <c r="S83" s="114">
        <v>78</v>
      </c>
      <c r="T83" s="116">
        <v>1</v>
      </c>
      <c r="U83" s="116">
        <v>3.4953767400487767E+18</v>
      </c>
    </row>
    <row r="84" spans="3:21" ht="15" customHeight="1">
      <c r="C84" s="108" t="s">
        <v>154</v>
      </c>
      <c r="D84" s="109">
        <v>0</v>
      </c>
      <c r="E84" s="110">
        <v>3</v>
      </c>
      <c r="F84" s="110" t="s">
        <v>123</v>
      </c>
      <c r="G84" s="114">
        <v>14.5</v>
      </c>
      <c r="H84" s="114">
        <v>1</v>
      </c>
      <c r="I84" s="114">
        <v>0</v>
      </c>
      <c r="J84" s="114">
        <v>14.4542</v>
      </c>
      <c r="K84" s="114" t="s">
        <v>120</v>
      </c>
      <c r="L84" s="114" t="s">
        <v>118</v>
      </c>
      <c r="M84" s="114" t="s">
        <v>131</v>
      </c>
      <c r="N84" s="114" t="b">
        <v>0</v>
      </c>
      <c r="O84" s="114"/>
      <c r="P84" s="114" t="s">
        <v>126</v>
      </c>
      <c r="Q84" s="114" t="s">
        <v>122</v>
      </c>
      <c r="R84" s="114" t="b">
        <v>0</v>
      </c>
      <c r="S84" s="114">
        <v>111</v>
      </c>
      <c r="T84" s="116">
        <v>1</v>
      </c>
      <c r="U84" s="116">
        <v>1.6334323963014543E+19</v>
      </c>
    </row>
    <row r="85" spans="3:21" ht="15" customHeight="1">
      <c r="C85" s="108" t="s">
        <v>154</v>
      </c>
      <c r="D85" s="109">
        <v>0</v>
      </c>
      <c r="E85" s="110">
        <v>3</v>
      </c>
      <c r="F85" s="110" t="s">
        <v>116</v>
      </c>
      <c r="G85" s="114">
        <v>70.5</v>
      </c>
      <c r="H85" s="114">
        <v>0</v>
      </c>
      <c r="I85" s="114">
        <v>0</v>
      </c>
      <c r="J85" s="114">
        <v>7.75</v>
      </c>
      <c r="K85" s="114" t="s">
        <v>128</v>
      </c>
      <c r="L85" s="114" t="s">
        <v>118</v>
      </c>
      <c r="M85" s="114" t="s">
        <v>119</v>
      </c>
      <c r="N85" s="114" t="b">
        <v>1</v>
      </c>
      <c r="O85" s="114"/>
      <c r="P85" s="114" t="s">
        <v>129</v>
      </c>
      <c r="Q85" s="114" t="s">
        <v>122</v>
      </c>
      <c r="R85" s="114" t="b">
        <v>1</v>
      </c>
      <c r="S85" s="114">
        <v>116</v>
      </c>
      <c r="T85" s="116">
        <v>1</v>
      </c>
      <c r="U85" s="116">
        <v>1.7979751141007227E+19</v>
      </c>
    </row>
    <row r="86" spans="3:21" ht="15" customHeight="1">
      <c r="C86" s="108" t="s">
        <v>154</v>
      </c>
      <c r="D86" s="109">
        <v>0</v>
      </c>
      <c r="E86" s="110">
        <v>2</v>
      </c>
      <c r="F86" s="110" t="s">
        <v>116</v>
      </c>
      <c r="G86" s="114">
        <v>32.5</v>
      </c>
      <c r="H86" s="114">
        <v>1</v>
      </c>
      <c r="I86" s="114">
        <v>0</v>
      </c>
      <c r="J86" s="114">
        <v>30.070799999999998</v>
      </c>
      <c r="K86" s="114" t="s">
        <v>120</v>
      </c>
      <c r="L86" s="114" t="s">
        <v>132</v>
      </c>
      <c r="M86" s="114" t="s">
        <v>119</v>
      </c>
      <c r="N86" s="114" t="b">
        <v>1</v>
      </c>
      <c r="O86" s="114"/>
      <c r="P86" s="114" t="s">
        <v>126</v>
      </c>
      <c r="Q86" s="114" t="s">
        <v>122</v>
      </c>
      <c r="R86" s="114" t="b">
        <v>0</v>
      </c>
      <c r="S86" s="114">
        <v>122</v>
      </c>
      <c r="T86" s="116">
        <v>1</v>
      </c>
      <c r="U86" s="116">
        <v>1.58340873002962E+19</v>
      </c>
    </row>
    <row r="87" spans="3:21" ht="15" customHeight="1">
      <c r="C87" s="108" t="s">
        <v>154</v>
      </c>
      <c r="D87" s="109">
        <v>1</v>
      </c>
      <c r="E87" s="110">
        <v>2</v>
      </c>
      <c r="F87" s="110" t="s">
        <v>123</v>
      </c>
      <c r="G87" s="114">
        <v>32.5</v>
      </c>
      <c r="H87" s="114">
        <v>0</v>
      </c>
      <c r="I87" s="114">
        <v>0</v>
      </c>
      <c r="J87" s="114">
        <v>13</v>
      </c>
      <c r="K87" s="114" t="s">
        <v>117</v>
      </c>
      <c r="L87" s="114" t="s">
        <v>132</v>
      </c>
      <c r="M87" s="114" t="s">
        <v>125</v>
      </c>
      <c r="N87" s="114" t="b">
        <v>0</v>
      </c>
      <c r="O87" s="114" t="s">
        <v>130</v>
      </c>
      <c r="P87" s="114" t="s">
        <v>121</v>
      </c>
      <c r="Q87" s="114" t="s">
        <v>127</v>
      </c>
      <c r="R87" s="114" t="b">
        <v>1</v>
      </c>
      <c r="S87" s="114">
        <v>123</v>
      </c>
      <c r="T87" s="116">
        <v>0</v>
      </c>
      <c r="U87" s="116">
        <v>1.3459478470486125E+19</v>
      </c>
    </row>
    <row r="88" spans="3:21" ht="15" customHeight="1">
      <c r="C88" s="108" t="s">
        <v>154</v>
      </c>
      <c r="D88" s="109">
        <v>0</v>
      </c>
      <c r="E88" s="110">
        <v>2</v>
      </c>
      <c r="F88" s="110" t="s">
        <v>116</v>
      </c>
      <c r="G88" s="114">
        <v>36.5</v>
      </c>
      <c r="H88" s="114">
        <v>0</v>
      </c>
      <c r="I88" s="114">
        <v>2</v>
      </c>
      <c r="J88" s="114">
        <v>26</v>
      </c>
      <c r="K88" s="114" t="s">
        <v>117</v>
      </c>
      <c r="L88" s="114" t="s">
        <v>132</v>
      </c>
      <c r="M88" s="114" t="s">
        <v>119</v>
      </c>
      <c r="N88" s="114" t="b">
        <v>1</v>
      </c>
      <c r="O88" s="114" t="s">
        <v>137</v>
      </c>
      <c r="P88" s="114" t="s">
        <v>121</v>
      </c>
      <c r="Q88" s="114" t="s">
        <v>122</v>
      </c>
      <c r="R88" s="114" t="b">
        <v>0</v>
      </c>
      <c r="S88" s="114">
        <v>148</v>
      </c>
      <c r="T88" s="116">
        <v>0</v>
      </c>
      <c r="U88" s="116">
        <v>6.9580475046671084E+18</v>
      </c>
    </row>
    <row r="89" spans="3:21" ht="15" customHeight="1">
      <c r="C89" s="108" t="s">
        <v>154</v>
      </c>
      <c r="D89" s="109">
        <v>0</v>
      </c>
      <c r="E89" s="110">
        <v>3</v>
      </c>
      <c r="F89" s="110" t="s">
        <v>116</v>
      </c>
      <c r="G89" s="114">
        <v>55.5</v>
      </c>
      <c r="H89" s="114">
        <v>0</v>
      </c>
      <c r="I89" s="114">
        <v>0</v>
      </c>
      <c r="J89" s="114">
        <v>8.0500000000000007</v>
      </c>
      <c r="K89" s="114" t="s">
        <v>117</v>
      </c>
      <c r="L89" s="114" t="s">
        <v>118</v>
      </c>
      <c r="M89" s="114" t="s">
        <v>119</v>
      </c>
      <c r="N89" s="114" t="b">
        <v>1</v>
      </c>
      <c r="O89" s="114"/>
      <c r="P89" s="114" t="s">
        <v>121</v>
      </c>
      <c r="Q89" s="114" t="s">
        <v>122</v>
      </c>
      <c r="R89" s="114" t="b">
        <v>1</v>
      </c>
      <c r="S89" s="114">
        <v>152</v>
      </c>
      <c r="T89" s="116">
        <v>1</v>
      </c>
      <c r="U89" s="116">
        <v>8.7600331612368947E+18</v>
      </c>
    </row>
    <row r="90" spans="3:21" ht="15" customHeight="1">
      <c r="C90" s="108" t="s">
        <v>154</v>
      </c>
      <c r="D90" s="109">
        <v>0</v>
      </c>
      <c r="E90" s="110">
        <v>3</v>
      </c>
      <c r="F90" s="110" t="s">
        <v>116</v>
      </c>
      <c r="G90" s="114">
        <v>40.5</v>
      </c>
      <c r="H90" s="114">
        <v>0</v>
      </c>
      <c r="I90" s="114">
        <v>2</v>
      </c>
      <c r="J90" s="114">
        <v>14.5</v>
      </c>
      <c r="K90" s="114" t="s">
        <v>117</v>
      </c>
      <c r="L90" s="114" t="s">
        <v>118</v>
      </c>
      <c r="M90" s="114" t="s">
        <v>119</v>
      </c>
      <c r="N90" s="114" t="b">
        <v>1</v>
      </c>
      <c r="O90" s="114"/>
      <c r="P90" s="114" t="s">
        <v>121</v>
      </c>
      <c r="Q90" s="114" t="s">
        <v>122</v>
      </c>
      <c r="R90" s="114" t="b">
        <v>0</v>
      </c>
      <c r="S90" s="114">
        <v>153</v>
      </c>
      <c r="T90" s="116">
        <v>1</v>
      </c>
      <c r="U90" s="116">
        <v>8.1062726343229747E+18</v>
      </c>
    </row>
    <row r="91" spans="3:21" ht="15" customHeight="1">
      <c r="C91" s="108" t="s">
        <v>154</v>
      </c>
      <c r="D91" s="109">
        <v>0</v>
      </c>
      <c r="E91" s="110">
        <v>3</v>
      </c>
      <c r="F91" s="110" t="s">
        <v>116</v>
      </c>
      <c r="G91" s="114">
        <v>45.5</v>
      </c>
      <c r="H91" s="114">
        <v>0</v>
      </c>
      <c r="I91" s="114">
        <v>0</v>
      </c>
      <c r="J91" s="114">
        <v>7.2249999999999996</v>
      </c>
      <c r="K91" s="114" t="s">
        <v>120</v>
      </c>
      <c r="L91" s="114" t="s">
        <v>118</v>
      </c>
      <c r="M91" s="114" t="s">
        <v>119</v>
      </c>
      <c r="N91" s="114" t="b">
        <v>1</v>
      </c>
      <c r="O91" s="114"/>
      <c r="P91" s="114" t="s">
        <v>126</v>
      </c>
      <c r="Q91" s="114" t="s">
        <v>122</v>
      </c>
      <c r="R91" s="114" t="b">
        <v>1</v>
      </c>
      <c r="S91" s="114">
        <v>203</v>
      </c>
      <c r="T91" s="116">
        <v>1</v>
      </c>
      <c r="U91" s="116">
        <v>8.1843273748985866E+18</v>
      </c>
    </row>
    <row r="92" spans="3:21" ht="15" customHeight="1">
      <c r="C92" s="108" t="s">
        <v>154</v>
      </c>
      <c r="D92" s="109">
        <v>0</v>
      </c>
      <c r="E92" s="110">
        <v>3</v>
      </c>
      <c r="F92" s="110" t="s">
        <v>116</v>
      </c>
      <c r="G92" s="114">
        <v>20.5</v>
      </c>
      <c r="H92" s="114">
        <v>0</v>
      </c>
      <c r="I92" s="114">
        <v>0</v>
      </c>
      <c r="J92" s="114">
        <v>7.25</v>
      </c>
      <c r="K92" s="114" t="s">
        <v>117</v>
      </c>
      <c r="L92" s="114" t="s">
        <v>118</v>
      </c>
      <c r="M92" s="114" t="s">
        <v>119</v>
      </c>
      <c r="N92" s="114" t="b">
        <v>1</v>
      </c>
      <c r="O92" s="114"/>
      <c r="P92" s="114" t="s">
        <v>121</v>
      </c>
      <c r="Q92" s="114" t="s">
        <v>122</v>
      </c>
      <c r="R92" s="114" t="b">
        <v>1</v>
      </c>
      <c r="S92" s="114">
        <v>227</v>
      </c>
      <c r="T92" s="116">
        <v>1</v>
      </c>
      <c r="U92" s="116">
        <v>8.0164952310424064E+18</v>
      </c>
    </row>
    <row r="93" spans="3:21" ht="15" customHeight="1">
      <c r="C93" s="108" t="s">
        <v>154</v>
      </c>
      <c r="D93" s="109">
        <v>0</v>
      </c>
      <c r="E93" s="110">
        <v>3</v>
      </c>
      <c r="F93" s="110" t="s">
        <v>116</v>
      </c>
      <c r="G93" s="114">
        <v>23.5</v>
      </c>
      <c r="H93" s="114">
        <v>0</v>
      </c>
      <c r="I93" s="114">
        <v>0</v>
      </c>
      <c r="J93" s="114">
        <v>7.2291999999999996</v>
      </c>
      <c r="K93" s="114" t="s">
        <v>120</v>
      </c>
      <c r="L93" s="114" t="s">
        <v>118</v>
      </c>
      <c r="M93" s="114" t="s">
        <v>119</v>
      </c>
      <c r="N93" s="114" t="b">
        <v>1</v>
      </c>
      <c r="O93" s="114"/>
      <c r="P93" s="114" t="s">
        <v>126</v>
      </c>
      <c r="Q93" s="114" t="s">
        <v>122</v>
      </c>
      <c r="R93" s="114" t="b">
        <v>1</v>
      </c>
      <c r="S93" s="114">
        <v>296</v>
      </c>
      <c r="T93" s="116">
        <v>1</v>
      </c>
      <c r="U93" s="116">
        <v>2.9710048666875069E+18</v>
      </c>
    </row>
    <row r="94" spans="3:21" ht="15" customHeight="1">
      <c r="C94" s="108" t="s">
        <v>154</v>
      </c>
      <c r="D94" s="109">
        <v>1</v>
      </c>
      <c r="E94" s="110">
        <v>1</v>
      </c>
      <c r="F94" s="110" t="s">
        <v>116</v>
      </c>
      <c r="G94" s="114">
        <v>0.92</v>
      </c>
      <c r="H94" s="114">
        <v>1</v>
      </c>
      <c r="I94" s="114">
        <v>2</v>
      </c>
      <c r="J94" s="114">
        <v>151.55000000000001</v>
      </c>
      <c r="K94" s="114" t="s">
        <v>117</v>
      </c>
      <c r="L94" s="114" t="s">
        <v>124</v>
      </c>
      <c r="M94" s="114" t="s">
        <v>131</v>
      </c>
      <c r="N94" s="114" t="b">
        <v>0</v>
      </c>
      <c r="O94" s="114" t="s">
        <v>120</v>
      </c>
      <c r="P94" s="114" t="s">
        <v>121</v>
      </c>
      <c r="Q94" s="114" t="s">
        <v>127</v>
      </c>
      <c r="R94" s="114" t="b">
        <v>0</v>
      </c>
      <c r="S94" s="114">
        <v>305</v>
      </c>
      <c r="T94" s="116">
        <v>0</v>
      </c>
      <c r="U94" s="116">
        <v>9.3964138273535898E+18</v>
      </c>
    </row>
    <row r="95" spans="3:21" ht="15" customHeight="1">
      <c r="C95" s="108" t="s">
        <v>154</v>
      </c>
      <c r="D95" s="109">
        <v>0</v>
      </c>
      <c r="E95" s="110">
        <v>1</v>
      </c>
      <c r="F95" s="110" t="s">
        <v>116</v>
      </c>
      <c r="G95" s="114">
        <v>45.5</v>
      </c>
      <c r="H95" s="114">
        <v>0</v>
      </c>
      <c r="I95" s="114">
        <v>0</v>
      </c>
      <c r="J95" s="114">
        <v>28.5</v>
      </c>
      <c r="K95" s="114" t="s">
        <v>117</v>
      </c>
      <c r="L95" s="114" t="s">
        <v>124</v>
      </c>
      <c r="M95" s="114" t="s">
        <v>119</v>
      </c>
      <c r="N95" s="114" t="b">
        <v>1</v>
      </c>
      <c r="O95" s="114" t="s">
        <v>120</v>
      </c>
      <c r="P95" s="114" t="s">
        <v>121</v>
      </c>
      <c r="Q95" s="114" t="s">
        <v>122</v>
      </c>
      <c r="R95" s="114" t="b">
        <v>1</v>
      </c>
      <c r="S95" s="114">
        <v>331</v>
      </c>
      <c r="T95" s="116">
        <v>0</v>
      </c>
      <c r="U95" s="116">
        <v>4.2309014412570301E+18</v>
      </c>
    </row>
    <row r="96" spans="3:21" ht="15" customHeight="1">
      <c r="C96" s="108" t="s">
        <v>154</v>
      </c>
      <c r="D96" s="109">
        <v>1</v>
      </c>
      <c r="E96" s="110">
        <v>3</v>
      </c>
      <c r="F96" s="110" t="s">
        <v>123</v>
      </c>
      <c r="G96" s="114">
        <v>0.75</v>
      </c>
      <c r="H96" s="114">
        <v>2</v>
      </c>
      <c r="I96" s="114">
        <v>1</v>
      </c>
      <c r="J96" s="114">
        <v>19.258299999999998</v>
      </c>
      <c r="K96" s="114" t="s">
        <v>120</v>
      </c>
      <c r="L96" s="114" t="s">
        <v>118</v>
      </c>
      <c r="M96" s="114" t="s">
        <v>131</v>
      </c>
      <c r="N96" s="114" t="b">
        <v>0</v>
      </c>
      <c r="O96" s="114"/>
      <c r="P96" s="114" t="s">
        <v>126</v>
      </c>
      <c r="Q96" s="114" t="s">
        <v>127</v>
      </c>
      <c r="R96" s="114" t="b">
        <v>0</v>
      </c>
      <c r="S96" s="114">
        <v>469</v>
      </c>
      <c r="T96" s="116">
        <v>1</v>
      </c>
      <c r="U96" s="116">
        <v>1.1990813550686589E+19</v>
      </c>
    </row>
    <row r="97" spans="3:21" ht="15" customHeight="1">
      <c r="C97" s="108" t="s">
        <v>154</v>
      </c>
      <c r="D97" s="109">
        <v>0</v>
      </c>
      <c r="E97" s="110">
        <v>3</v>
      </c>
      <c r="F97" s="110" t="s">
        <v>116</v>
      </c>
      <c r="G97" s="114">
        <v>40.5</v>
      </c>
      <c r="H97" s="114">
        <v>0</v>
      </c>
      <c r="I97" s="114">
        <v>0</v>
      </c>
      <c r="J97" s="114">
        <v>7.75</v>
      </c>
      <c r="K97" s="114" t="s">
        <v>128</v>
      </c>
      <c r="L97" s="114" t="s">
        <v>118</v>
      </c>
      <c r="M97" s="114" t="s">
        <v>119</v>
      </c>
      <c r="N97" s="114" t="b">
        <v>1</v>
      </c>
      <c r="O97" s="114"/>
      <c r="P97" s="114" t="s">
        <v>129</v>
      </c>
      <c r="Q97" s="114" t="s">
        <v>122</v>
      </c>
      <c r="R97" s="114" t="b">
        <v>1</v>
      </c>
      <c r="S97" s="114">
        <v>525</v>
      </c>
      <c r="T97" s="116">
        <v>1</v>
      </c>
      <c r="U97" s="116">
        <v>1.2026861967344349E+19</v>
      </c>
    </row>
    <row r="98" spans="3:21" ht="15" customHeight="1">
      <c r="C98" s="108" t="s">
        <v>154</v>
      </c>
      <c r="D98" s="109">
        <v>1</v>
      </c>
      <c r="E98" s="110">
        <v>3</v>
      </c>
      <c r="F98" s="110" t="s">
        <v>123</v>
      </c>
      <c r="G98" s="114">
        <v>0.75</v>
      </c>
      <c r="H98" s="114">
        <v>2</v>
      </c>
      <c r="I98" s="114">
        <v>1</v>
      </c>
      <c r="J98" s="114">
        <v>19.258299999999998</v>
      </c>
      <c r="K98" s="114" t="s">
        <v>120</v>
      </c>
      <c r="L98" s="114" t="s">
        <v>118</v>
      </c>
      <c r="M98" s="114" t="s">
        <v>131</v>
      </c>
      <c r="N98" s="114" t="b">
        <v>0</v>
      </c>
      <c r="O98" s="114"/>
      <c r="P98" s="114" t="s">
        <v>126</v>
      </c>
      <c r="Q98" s="114" t="s">
        <v>127</v>
      </c>
      <c r="R98" s="114" t="b">
        <v>0</v>
      </c>
      <c r="S98" s="114">
        <v>644</v>
      </c>
      <c r="T98" s="116">
        <v>1</v>
      </c>
      <c r="U98" s="116">
        <v>1.4475133569112095E+19</v>
      </c>
    </row>
    <row r="99" spans="3:21" ht="15" customHeight="1">
      <c r="C99" s="108" t="s">
        <v>154</v>
      </c>
      <c r="D99" s="109">
        <v>0</v>
      </c>
      <c r="E99" s="110">
        <v>3</v>
      </c>
      <c r="F99" s="110" t="s">
        <v>116</v>
      </c>
      <c r="G99" s="114">
        <v>24.5</v>
      </c>
      <c r="H99" s="114">
        <v>0</v>
      </c>
      <c r="I99" s="114">
        <v>0</v>
      </c>
      <c r="J99" s="114">
        <v>8.0500000000000007</v>
      </c>
      <c r="K99" s="114" t="s">
        <v>117</v>
      </c>
      <c r="L99" s="114" t="s">
        <v>118</v>
      </c>
      <c r="M99" s="114" t="s">
        <v>119</v>
      </c>
      <c r="N99" s="114" t="b">
        <v>1</v>
      </c>
      <c r="O99" s="114"/>
      <c r="P99" s="114" t="s">
        <v>121</v>
      </c>
      <c r="Q99" s="114" t="s">
        <v>122</v>
      </c>
      <c r="R99" s="114" t="b">
        <v>1</v>
      </c>
      <c r="S99" s="114">
        <v>676</v>
      </c>
      <c r="T99" s="116">
        <v>1</v>
      </c>
      <c r="U99" s="116">
        <v>9.3463193664988631E+18</v>
      </c>
    </row>
    <row r="100" spans="3:21" ht="15" customHeight="1">
      <c r="C100" s="108" t="s">
        <v>154</v>
      </c>
      <c r="D100" s="109">
        <v>0</v>
      </c>
      <c r="E100" s="110">
        <v>3</v>
      </c>
      <c r="F100" s="110" t="s">
        <v>116</v>
      </c>
      <c r="G100" s="114">
        <v>28.5</v>
      </c>
      <c r="H100" s="114">
        <v>0</v>
      </c>
      <c r="I100" s="114">
        <v>0</v>
      </c>
      <c r="J100" s="114">
        <v>16.100000000000001</v>
      </c>
      <c r="K100" s="114" t="s">
        <v>117</v>
      </c>
      <c r="L100" s="114" t="s">
        <v>118</v>
      </c>
      <c r="M100" s="114" t="s">
        <v>119</v>
      </c>
      <c r="N100" s="114" t="b">
        <v>1</v>
      </c>
      <c r="O100" s="114"/>
      <c r="P100" s="114" t="s">
        <v>121</v>
      </c>
      <c r="Q100" s="114" t="s">
        <v>122</v>
      </c>
      <c r="R100" s="114" t="b">
        <v>1</v>
      </c>
      <c r="S100" s="114">
        <v>735</v>
      </c>
      <c r="T100" s="116">
        <v>1</v>
      </c>
      <c r="U100" s="116">
        <v>6.0345267218580562E+18</v>
      </c>
    </row>
    <row r="101" spans="3:21" ht="15" customHeight="1">
      <c r="C101" s="108" t="s">
        <v>154</v>
      </c>
      <c r="D101" s="109">
        <v>1</v>
      </c>
      <c r="E101" s="110">
        <v>2</v>
      </c>
      <c r="F101" s="110" t="s">
        <v>116</v>
      </c>
      <c r="G101" s="114">
        <v>0.67</v>
      </c>
      <c r="H101" s="114">
        <v>1</v>
      </c>
      <c r="I101" s="114">
        <v>1</v>
      </c>
      <c r="J101" s="114">
        <v>14.5</v>
      </c>
      <c r="K101" s="114" t="s">
        <v>117</v>
      </c>
      <c r="L101" s="114" t="s">
        <v>132</v>
      </c>
      <c r="M101" s="114" t="s">
        <v>131</v>
      </c>
      <c r="N101" s="114" t="b">
        <v>0</v>
      </c>
      <c r="O101" s="114"/>
      <c r="P101" s="114" t="s">
        <v>121</v>
      </c>
      <c r="Q101" s="114" t="s">
        <v>127</v>
      </c>
      <c r="R101" s="114" t="b">
        <v>0</v>
      </c>
      <c r="S101" s="114">
        <v>755</v>
      </c>
      <c r="T101" s="116">
        <v>1</v>
      </c>
      <c r="U101" s="116">
        <v>1.7139964593979859E+19</v>
      </c>
    </row>
    <row r="102" spans="3:21" ht="15" customHeight="1">
      <c r="C102" s="108" t="s">
        <v>154</v>
      </c>
      <c r="D102" s="109">
        <v>0</v>
      </c>
      <c r="E102" s="110">
        <v>3</v>
      </c>
      <c r="F102" s="110" t="s">
        <v>123</v>
      </c>
      <c r="G102" s="114">
        <v>30.5</v>
      </c>
      <c r="H102" s="114">
        <v>0</v>
      </c>
      <c r="I102" s="114">
        <v>0</v>
      </c>
      <c r="J102" s="114">
        <v>7.75</v>
      </c>
      <c r="K102" s="114" t="s">
        <v>128</v>
      </c>
      <c r="L102" s="114" t="s">
        <v>118</v>
      </c>
      <c r="M102" s="114" t="s">
        <v>125</v>
      </c>
      <c r="N102" s="114" t="b">
        <v>0</v>
      </c>
      <c r="O102" s="114"/>
      <c r="P102" s="114" t="s">
        <v>129</v>
      </c>
      <c r="Q102" s="114" t="s">
        <v>122</v>
      </c>
      <c r="R102" s="114" t="b">
        <v>1</v>
      </c>
      <c r="S102" s="114">
        <v>767</v>
      </c>
      <c r="T102" s="116">
        <v>1</v>
      </c>
      <c r="U102" s="116">
        <v>1.6553898492697158E+19</v>
      </c>
    </row>
    <row r="103" spans="3:21" ht="15" customHeight="1">
      <c r="C103" s="108" t="s">
        <v>154</v>
      </c>
      <c r="D103" s="109">
        <v>1</v>
      </c>
      <c r="E103" s="110">
        <v>3</v>
      </c>
      <c r="F103" s="110" t="s">
        <v>116</v>
      </c>
      <c r="G103" s="114">
        <v>0.42</v>
      </c>
      <c r="H103" s="114">
        <v>0</v>
      </c>
      <c r="I103" s="114">
        <v>1</v>
      </c>
      <c r="J103" s="114">
        <v>8.5167000000000002</v>
      </c>
      <c r="K103" s="114" t="s">
        <v>120</v>
      </c>
      <c r="L103" s="114" t="s">
        <v>118</v>
      </c>
      <c r="M103" s="114" t="s">
        <v>131</v>
      </c>
      <c r="N103" s="114" t="b">
        <v>0</v>
      </c>
      <c r="O103" s="114"/>
      <c r="P103" s="114" t="s">
        <v>126</v>
      </c>
      <c r="Q103" s="114" t="s">
        <v>127</v>
      </c>
      <c r="R103" s="114" t="b">
        <v>0</v>
      </c>
      <c r="S103" s="114">
        <v>803</v>
      </c>
      <c r="T103" s="116">
        <v>1</v>
      </c>
      <c r="U103" s="116">
        <v>1.0074501852349389E+19</v>
      </c>
    </row>
    <row r="104" spans="3:21" ht="15" customHeight="1">
      <c r="C104" s="108" t="s">
        <v>154</v>
      </c>
      <c r="D104" s="109">
        <v>0</v>
      </c>
      <c r="E104" s="110">
        <v>3</v>
      </c>
      <c r="F104" s="110" t="s">
        <v>116</v>
      </c>
      <c r="G104" s="114">
        <v>30.5</v>
      </c>
      <c r="H104" s="114">
        <v>0</v>
      </c>
      <c r="I104" s="114">
        <v>0</v>
      </c>
      <c r="J104" s="114">
        <v>8.0500000000000007</v>
      </c>
      <c r="K104" s="114" t="s">
        <v>117</v>
      </c>
      <c r="L104" s="114" t="s">
        <v>118</v>
      </c>
      <c r="M104" s="114" t="s">
        <v>119</v>
      </c>
      <c r="N104" s="114" t="b">
        <v>1</v>
      </c>
      <c r="O104" s="114"/>
      <c r="P104" s="114" t="s">
        <v>121</v>
      </c>
      <c r="Q104" s="114" t="s">
        <v>122</v>
      </c>
      <c r="R104" s="114" t="b">
        <v>1</v>
      </c>
      <c r="S104" s="114">
        <v>814</v>
      </c>
      <c r="T104" s="116">
        <v>1</v>
      </c>
      <c r="U104" s="116">
        <v>1.5441540781552515E+19</v>
      </c>
    </row>
    <row r="105" spans="3:21" ht="15" customHeight="1">
      <c r="C105" s="108" t="s">
        <v>154</v>
      </c>
      <c r="D105" s="109">
        <v>1</v>
      </c>
      <c r="E105" s="110">
        <v>2</v>
      </c>
      <c r="F105" s="110" t="s">
        <v>116</v>
      </c>
      <c r="G105" s="114">
        <v>0.83</v>
      </c>
      <c r="H105" s="114">
        <v>1</v>
      </c>
      <c r="I105" s="114">
        <v>1</v>
      </c>
      <c r="J105" s="114">
        <v>18.75</v>
      </c>
      <c r="K105" s="114" t="s">
        <v>117</v>
      </c>
      <c r="L105" s="114" t="s">
        <v>132</v>
      </c>
      <c r="M105" s="114" t="s">
        <v>131</v>
      </c>
      <c r="N105" s="114" t="b">
        <v>0</v>
      </c>
      <c r="O105" s="114"/>
      <c r="P105" s="114" t="s">
        <v>121</v>
      </c>
      <c r="Q105" s="114" t="s">
        <v>127</v>
      </c>
      <c r="R105" s="114" t="b">
        <v>0</v>
      </c>
      <c r="S105" s="114">
        <v>831</v>
      </c>
      <c r="T105" s="116">
        <v>1</v>
      </c>
      <c r="U105" s="116">
        <v>1.2341652632392391E+19</v>
      </c>
    </row>
    <row r="106" spans="3:21" ht="15" customHeight="1">
      <c r="C106" s="108" t="s">
        <v>154</v>
      </c>
      <c r="D106" s="109">
        <v>0</v>
      </c>
      <c r="E106" s="110">
        <v>3</v>
      </c>
      <c r="F106" s="110" t="s">
        <v>116</v>
      </c>
      <c r="G106" s="114">
        <v>34.5</v>
      </c>
      <c r="H106" s="114">
        <v>0</v>
      </c>
      <c r="I106" s="114">
        <v>0</v>
      </c>
      <c r="J106" s="114">
        <v>6.4375</v>
      </c>
      <c r="K106" s="114" t="s">
        <v>120</v>
      </c>
      <c r="L106" s="114" t="s">
        <v>118</v>
      </c>
      <c r="M106" s="114" t="s">
        <v>119</v>
      </c>
      <c r="N106" s="114" t="b">
        <v>1</v>
      </c>
      <c r="O106" s="114"/>
      <c r="P106" s="114" t="s">
        <v>126</v>
      </c>
      <c r="Q106" s="114" t="s">
        <v>122</v>
      </c>
      <c r="R106" s="114" t="b">
        <v>1</v>
      </c>
      <c r="S106" s="114">
        <v>843</v>
      </c>
      <c r="T106" s="116">
        <v>1</v>
      </c>
      <c r="U106" s="116">
        <v>1.5659306503485624E+19</v>
      </c>
    </row>
    <row r="107" spans="3:21" ht="15" customHeight="1">
      <c r="C107" s="108" t="b">
        <v>0</v>
      </c>
      <c r="D107" s="109">
        <v>0</v>
      </c>
      <c r="E107" s="110">
        <v>3</v>
      </c>
      <c r="F107" s="110" t="s">
        <v>116</v>
      </c>
      <c r="G107" s="114">
        <v>22</v>
      </c>
      <c r="H107" s="114">
        <v>1</v>
      </c>
      <c r="I107" s="114">
        <v>0</v>
      </c>
      <c r="J107" s="114">
        <v>7.25</v>
      </c>
      <c r="K107" s="114" t="s">
        <v>117</v>
      </c>
      <c r="L107" s="114" t="s">
        <v>118</v>
      </c>
      <c r="M107" s="114" t="s">
        <v>119</v>
      </c>
      <c r="N107" s="114" t="b">
        <v>1</v>
      </c>
      <c r="O107" s="114"/>
      <c r="P107" s="114" t="s">
        <v>121</v>
      </c>
      <c r="Q107" s="114" t="s">
        <v>122</v>
      </c>
      <c r="R107" s="114" t="b">
        <v>0</v>
      </c>
      <c r="S107" s="114">
        <v>0</v>
      </c>
      <c r="T107" s="116">
        <v>1</v>
      </c>
      <c r="U107" s="116">
        <v>1.4182211292016054E+19</v>
      </c>
    </row>
    <row r="108" spans="3:21" ht="15" customHeight="1">
      <c r="C108" s="108" t="b">
        <v>0</v>
      </c>
      <c r="D108" s="109">
        <v>1</v>
      </c>
      <c r="E108" s="110">
        <v>1</v>
      </c>
      <c r="F108" s="110" t="s">
        <v>123</v>
      </c>
      <c r="G108" s="114">
        <v>38</v>
      </c>
      <c r="H108" s="114">
        <v>1</v>
      </c>
      <c r="I108" s="114">
        <v>0</v>
      </c>
      <c r="J108" s="114">
        <v>71.283299999999997</v>
      </c>
      <c r="K108" s="114" t="s">
        <v>120</v>
      </c>
      <c r="L108" s="114" t="s">
        <v>124</v>
      </c>
      <c r="M108" s="114" t="s">
        <v>125</v>
      </c>
      <c r="N108" s="114" t="b">
        <v>0</v>
      </c>
      <c r="O108" s="114" t="s">
        <v>120</v>
      </c>
      <c r="P108" s="114" t="s">
        <v>126</v>
      </c>
      <c r="Q108" s="114" t="s">
        <v>127</v>
      </c>
      <c r="R108" s="114" t="b">
        <v>0</v>
      </c>
      <c r="S108" s="114">
        <v>1</v>
      </c>
      <c r="T108" s="116">
        <v>0</v>
      </c>
      <c r="U108" s="116">
        <v>8.7442246062477353E+18</v>
      </c>
    </row>
    <row r="109" spans="3:21" ht="15" customHeight="1">
      <c r="C109" s="108" t="b">
        <v>0</v>
      </c>
      <c r="D109" s="109">
        <v>1</v>
      </c>
      <c r="E109" s="110">
        <v>3</v>
      </c>
      <c r="F109" s="110" t="s">
        <v>123</v>
      </c>
      <c r="G109" s="114">
        <v>26</v>
      </c>
      <c r="H109" s="114">
        <v>0</v>
      </c>
      <c r="I109" s="114">
        <v>0</v>
      </c>
      <c r="J109" s="114">
        <v>7.9249999999999998</v>
      </c>
      <c r="K109" s="114" t="s">
        <v>117</v>
      </c>
      <c r="L109" s="114" t="s">
        <v>118</v>
      </c>
      <c r="M109" s="114" t="s">
        <v>125</v>
      </c>
      <c r="N109" s="114" t="b">
        <v>0</v>
      </c>
      <c r="O109" s="114"/>
      <c r="P109" s="114" t="s">
        <v>121</v>
      </c>
      <c r="Q109" s="114" t="s">
        <v>127</v>
      </c>
      <c r="R109" s="114" t="b">
        <v>1</v>
      </c>
      <c r="S109" s="114">
        <v>2</v>
      </c>
      <c r="T109" s="116">
        <v>1</v>
      </c>
      <c r="U109" s="116">
        <v>1.777312046829014E+19</v>
      </c>
    </row>
    <row r="110" spans="3:21" ht="15" customHeight="1">
      <c r="C110" s="108" t="b">
        <v>0</v>
      </c>
      <c r="D110" s="109">
        <v>1</v>
      </c>
      <c r="E110" s="110">
        <v>1</v>
      </c>
      <c r="F110" s="110" t="s">
        <v>123</v>
      </c>
      <c r="G110" s="114">
        <v>35</v>
      </c>
      <c r="H110" s="114">
        <v>1</v>
      </c>
      <c r="I110" s="114">
        <v>0</v>
      </c>
      <c r="J110" s="114">
        <v>53.1</v>
      </c>
      <c r="K110" s="114" t="s">
        <v>117</v>
      </c>
      <c r="L110" s="114" t="s">
        <v>124</v>
      </c>
      <c r="M110" s="114" t="s">
        <v>125</v>
      </c>
      <c r="N110" s="114" t="b">
        <v>0</v>
      </c>
      <c r="O110" s="114" t="s">
        <v>120</v>
      </c>
      <c r="P110" s="114" t="s">
        <v>121</v>
      </c>
      <c r="Q110" s="114" t="s">
        <v>127</v>
      </c>
      <c r="R110" s="114" t="b">
        <v>0</v>
      </c>
      <c r="S110" s="114">
        <v>3</v>
      </c>
      <c r="T110" s="116">
        <v>0</v>
      </c>
      <c r="U110" s="116">
        <v>1.0780043708094898E+19</v>
      </c>
    </row>
    <row r="111" spans="3:21" ht="15" customHeight="1">
      <c r="C111" s="108" t="b">
        <v>0</v>
      </c>
      <c r="D111" s="109">
        <v>0</v>
      </c>
      <c r="E111" s="110">
        <v>3</v>
      </c>
      <c r="F111" s="110" t="s">
        <v>116</v>
      </c>
      <c r="G111" s="114">
        <v>35</v>
      </c>
      <c r="H111" s="114">
        <v>0</v>
      </c>
      <c r="I111" s="114">
        <v>0</v>
      </c>
      <c r="J111" s="114">
        <v>8.0500000000000007</v>
      </c>
      <c r="K111" s="114" t="s">
        <v>117</v>
      </c>
      <c r="L111" s="114" t="s">
        <v>118</v>
      </c>
      <c r="M111" s="114" t="s">
        <v>119</v>
      </c>
      <c r="N111" s="114" t="b">
        <v>1</v>
      </c>
      <c r="O111" s="114"/>
      <c r="P111" s="114" t="s">
        <v>121</v>
      </c>
      <c r="Q111" s="114" t="s">
        <v>122</v>
      </c>
      <c r="R111" s="114" t="b">
        <v>1</v>
      </c>
      <c r="S111" s="114">
        <v>4</v>
      </c>
      <c r="T111" s="116">
        <v>1</v>
      </c>
      <c r="U111" s="116">
        <v>3.6101744845227971E+18</v>
      </c>
    </row>
    <row r="112" spans="3:21" ht="15" customHeight="1">
      <c r="C112" s="108" t="b">
        <v>0</v>
      </c>
      <c r="D112" s="109">
        <v>0</v>
      </c>
      <c r="E112" s="110">
        <v>3</v>
      </c>
      <c r="F112" s="110" t="s">
        <v>116</v>
      </c>
      <c r="G112" s="114"/>
      <c r="H112" s="114">
        <v>0</v>
      </c>
      <c r="I112" s="114">
        <v>0</v>
      </c>
      <c r="J112" s="114">
        <v>8.4582999999999995</v>
      </c>
      <c r="K112" s="114" t="s">
        <v>128</v>
      </c>
      <c r="L112" s="114" t="s">
        <v>118</v>
      </c>
      <c r="M112" s="114" t="s">
        <v>119</v>
      </c>
      <c r="N112" s="114" t="b">
        <v>1</v>
      </c>
      <c r="O112" s="114"/>
      <c r="P112" s="114" t="s">
        <v>129</v>
      </c>
      <c r="Q112" s="114" t="s">
        <v>122</v>
      </c>
      <c r="R112" s="114" t="b">
        <v>1</v>
      </c>
      <c r="S112" s="114">
        <v>5</v>
      </c>
      <c r="T112" s="116">
        <v>1</v>
      </c>
      <c r="U112" s="116">
        <v>1.5927917262569974E+19</v>
      </c>
    </row>
    <row r="113" spans="3:21" ht="15" customHeight="1">
      <c r="C113" s="108" t="b">
        <v>0</v>
      </c>
      <c r="D113" s="109">
        <v>0</v>
      </c>
      <c r="E113" s="110">
        <v>1</v>
      </c>
      <c r="F113" s="110" t="s">
        <v>116</v>
      </c>
      <c r="G113" s="114">
        <v>54</v>
      </c>
      <c r="H113" s="114">
        <v>0</v>
      </c>
      <c r="I113" s="114">
        <v>0</v>
      </c>
      <c r="J113" s="114">
        <v>51.862499999999997</v>
      </c>
      <c r="K113" s="114" t="s">
        <v>117</v>
      </c>
      <c r="L113" s="114" t="s">
        <v>124</v>
      </c>
      <c r="M113" s="114" t="s">
        <v>119</v>
      </c>
      <c r="N113" s="114" t="b">
        <v>1</v>
      </c>
      <c r="O113" s="114" t="s">
        <v>130</v>
      </c>
      <c r="P113" s="114" t="s">
        <v>121</v>
      </c>
      <c r="Q113" s="114" t="s">
        <v>122</v>
      </c>
      <c r="R113" s="114" t="b">
        <v>1</v>
      </c>
      <c r="S113" s="114">
        <v>6</v>
      </c>
      <c r="T113" s="116">
        <v>0</v>
      </c>
      <c r="U113" s="116">
        <v>3.1635894601242522E+18</v>
      </c>
    </row>
    <row r="114" spans="3:21" ht="15" customHeight="1">
      <c r="C114" s="108" t="b">
        <v>0</v>
      </c>
      <c r="D114" s="109">
        <v>0</v>
      </c>
      <c r="E114" s="110">
        <v>3</v>
      </c>
      <c r="F114" s="110" t="s">
        <v>116</v>
      </c>
      <c r="G114" s="114">
        <v>2</v>
      </c>
      <c r="H114" s="114">
        <v>3</v>
      </c>
      <c r="I114" s="114">
        <v>1</v>
      </c>
      <c r="J114" s="114">
        <v>21.074999999999999</v>
      </c>
      <c r="K114" s="114" t="s">
        <v>117</v>
      </c>
      <c r="L114" s="114" t="s">
        <v>118</v>
      </c>
      <c r="M114" s="114" t="s">
        <v>131</v>
      </c>
      <c r="N114" s="114" t="b">
        <v>0</v>
      </c>
      <c r="O114" s="114"/>
      <c r="P114" s="114" t="s">
        <v>121</v>
      </c>
      <c r="Q114" s="114" t="s">
        <v>122</v>
      </c>
      <c r="R114" s="114" t="b">
        <v>0</v>
      </c>
      <c r="S114" s="114">
        <v>7</v>
      </c>
      <c r="T114" s="116">
        <v>1</v>
      </c>
      <c r="U114" s="116">
        <v>1.0257780319308317E+18</v>
      </c>
    </row>
    <row r="115" spans="3:21" ht="15" customHeight="1">
      <c r="C115" s="108" t="b">
        <v>0</v>
      </c>
      <c r="D115" s="109">
        <v>1</v>
      </c>
      <c r="E115" s="110">
        <v>3</v>
      </c>
      <c r="F115" s="110" t="s">
        <v>123</v>
      </c>
      <c r="G115" s="114">
        <v>27</v>
      </c>
      <c r="H115" s="114">
        <v>0</v>
      </c>
      <c r="I115" s="114">
        <v>2</v>
      </c>
      <c r="J115" s="114">
        <v>11.1333</v>
      </c>
      <c r="K115" s="114" t="s">
        <v>117</v>
      </c>
      <c r="L115" s="114" t="s">
        <v>118</v>
      </c>
      <c r="M115" s="114" t="s">
        <v>125</v>
      </c>
      <c r="N115" s="114" t="b">
        <v>0</v>
      </c>
      <c r="O115" s="114"/>
      <c r="P115" s="114" t="s">
        <v>121</v>
      </c>
      <c r="Q115" s="114" t="s">
        <v>127</v>
      </c>
      <c r="R115" s="114" t="b">
        <v>0</v>
      </c>
      <c r="S115" s="114">
        <v>8</v>
      </c>
      <c r="T115" s="116">
        <v>1</v>
      </c>
      <c r="U115" s="116">
        <v>6.3503640033045668E+18</v>
      </c>
    </row>
    <row r="116" spans="3:21" ht="15" customHeight="1">
      <c r="C116" s="108" t="b">
        <v>0</v>
      </c>
      <c r="D116" s="109">
        <v>1</v>
      </c>
      <c r="E116" s="110">
        <v>2</v>
      </c>
      <c r="F116" s="110" t="s">
        <v>123</v>
      </c>
      <c r="G116" s="114">
        <v>14</v>
      </c>
      <c r="H116" s="114">
        <v>1</v>
      </c>
      <c r="I116" s="114">
        <v>0</v>
      </c>
      <c r="J116" s="114">
        <v>30.070799999999998</v>
      </c>
      <c r="K116" s="114" t="s">
        <v>120</v>
      </c>
      <c r="L116" s="114" t="s">
        <v>132</v>
      </c>
      <c r="M116" s="114" t="s">
        <v>131</v>
      </c>
      <c r="N116" s="114" t="b">
        <v>0</v>
      </c>
      <c r="O116" s="114"/>
      <c r="P116" s="114" t="s">
        <v>126</v>
      </c>
      <c r="Q116" s="114" t="s">
        <v>127</v>
      </c>
      <c r="R116" s="114" t="b">
        <v>0</v>
      </c>
      <c r="S116" s="114">
        <v>9</v>
      </c>
      <c r="T116" s="116">
        <v>1</v>
      </c>
      <c r="U116" s="116">
        <v>1.2889082943835085E+19</v>
      </c>
    </row>
    <row r="117" spans="3:21" ht="15" customHeight="1">
      <c r="C117" s="108" t="b">
        <v>0</v>
      </c>
      <c r="D117" s="109">
        <v>1</v>
      </c>
      <c r="E117" s="110">
        <v>3</v>
      </c>
      <c r="F117" s="110" t="s">
        <v>123</v>
      </c>
      <c r="G117" s="114">
        <v>4</v>
      </c>
      <c r="H117" s="114">
        <v>1</v>
      </c>
      <c r="I117" s="114">
        <v>1</v>
      </c>
      <c r="J117" s="114">
        <v>16.7</v>
      </c>
      <c r="K117" s="114" t="s">
        <v>117</v>
      </c>
      <c r="L117" s="114" t="s">
        <v>118</v>
      </c>
      <c r="M117" s="114" t="s">
        <v>131</v>
      </c>
      <c r="N117" s="114" t="b">
        <v>0</v>
      </c>
      <c r="O117" s="114" t="s">
        <v>133</v>
      </c>
      <c r="P117" s="114" t="s">
        <v>121</v>
      </c>
      <c r="Q117" s="114" t="s">
        <v>127</v>
      </c>
      <c r="R117" s="114" t="b">
        <v>0</v>
      </c>
      <c r="S117" s="114">
        <v>10</v>
      </c>
      <c r="T117" s="116">
        <v>0</v>
      </c>
      <c r="U117" s="116">
        <v>1.2044689015418591E+19</v>
      </c>
    </row>
    <row r="118" spans="3:21" ht="15" customHeight="1">
      <c r="C118" s="108" t="b">
        <v>0</v>
      </c>
      <c r="D118" s="109">
        <v>1</v>
      </c>
      <c r="E118" s="110">
        <v>1</v>
      </c>
      <c r="F118" s="110" t="s">
        <v>123</v>
      </c>
      <c r="G118" s="114">
        <v>58</v>
      </c>
      <c r="H118" s="114">
        <v>0</v>
      </c>
      <c r="I118" s="114">
        <v>0</v>
      </c>
      <c r="J118" s="114">
        <v>26.55</v>
      </c>
      <c r="K118" s="114" t="s">
        <v>117</v>
      </c>
      <c r="L118" s="114" t="s">
        <v>124</v>
      </c>
      <c r="M118" s="114" t="s">
        <v>125</v>
      </c>
      <c r="N118" s="114" t="b">
        <v>0</v>
      </c>
      <c r="O118" s="114" t="s">
        <v>120</v>
      </c>
      <c r="P118" s="114" t="s">
        <v>121</v>
      </c>
      <c r="Q118" s="114" t="s">
        <v>127</v>
      </c>
      <c r="R118" s="114" t="b">
        <v>1</v>
      </c>
      <c r="S118" s="114">
        <v>11</v>
      </c>
      <c r="T118" s="116">
        <v>0</v>
      </c>
      <c r="U118" s="116">
        <v>8.6784511947929293E+18</v>
      </c>
    </row>
    <row r="119" spans="3:21" ht="15" customHeight="1">
      <c r="C119" s="108" t="b">
        <v>0</v>
      </c>
      <c r="D119" s="109">
        <v>0</v>
      </c>
      <c r="E119" s="110">
        <v>3</v>
      </c>
      <c r="F119" s="110" t="s">
        <v>116</v>
      </c>
      <c r="G119" s="114">
        <v>20</v>
      </c>
      <c r="H119" s="114">
        <v>0</v>
      </c>
      <c r="I119" s="114">
        <v>0</v>
      </c>
      <c r="J119" s="114">
        <v>8.0500000000000007</v>
      </c>
      <c r="K119" s="114" t="s">
        <v>117</v>
      </c>
      <c r="L119" s="114" t="s">
        <v>118</v>
      </c>
      <c r="M119" s="114" t="s">
        <v>119</v>
      </c>
      <c r="N119" s="114" t="b">
        <v>1</v>
      </c>
      <c r="O119" s="114"/>
      <c r="P119" s="114" t="s">
        <v>121</v>
      </c>
      <c r="Q119" s="114" t="s">
        <v>122</v>
      </c>
      <c r="R119" s="114" t="b">
        <v>1</v>
      </c>
      <c r="S119" s="114">
        <v>12</v>
      </c>
      <c r="T119" s="116">
        <v>1</v>
      </c>
      <c r="U119" s="116">
        <v>8.5041531984385659E+18</v>
      </c>
    </row>
    <row r="120" spans="3:21" ht="15" customHeight="1">
      <c r="C120" s="108" t="b">
        <v>0</v>
      </c>
      <c r="D120" s="109">
        <v>0</v>
      </c>
      <c r="E120" s="110">
        <v>3</v>
      </c>
      <c r="F120" s="110" t="s">
        <v>116</v>
      </c>
      <c r="G120" s="114">
        <v>39</v>
      </c>
      <c r="H120" s="114">
        <v>1</v>
      </c>
      <c r="I120" s="114">
        <v>5</v>
      </c>
      <c r="J120" s="114">
        <v>31.274999999999999</v>
      </c>
      <c r="K120" s="114" t="s">
        <v>117</v>
      </c>
      <c r="L120" s="114" t="s">
        <v>118</v>
      </c>
      <c r="M120" s="114" t="s">
        <v>119</v>
      </c>
      <c r="N120" s="114" t="b">
        <v>1</v>
      </c>
      <c r="O120" s="114"/>
      <c r="P120" s="114" t="s">
        <v>121</v>
      </c>
      <c r="Q120" s="114" t="s">
        <v>122</v>
      </c>
      <c r="R120" s="114" t="b">
        <v>0</v>
      </c>
      <c r="S120" s="114">
        <v>13</v>
      </c>
      <c r="T120" s="116">
        <v>1</v>
      </c>
      <c r="U120" s="116">
        <v>4.5808900278946954E+18</v>
      </c>
    </row>
    <row r="121" spans="3:21" ht="15" customHeight="1">
      <c r="C121" s="108" t="b">
        <v>0</v>
      </c>
      <c r="D121" s="109">
        <v>0</v>
      </c>
      <c r="E121" s="110">
        <v>3</v>
      </c>
      <c r="F121" s="110" t="s">
        <v>123</v>
      </c>
      <c r="G121" s="114">
        <v>14</v>
      </c>
      <c r="H121" s="114">
        <v>0</v>
      </c>
      <c r="I121" s="114">
        <v>0</v>
      </c>
      <c r="J121" s="114">
        <v>7.8541999999999996</v>
      </c>
      <c r="K121" s="114" t="s">
        <v>117</v>
      </c>
      <c r="L121" s="114" t="s">
        <v>118</v>
      </c>
      <c r="M121" s="114" t="s">
        <v>131</v>
      </c>
      <c r="N121" s="114" t="b">
        <v>0</v>
      </c>
      <c r="O121" s="114"/>
      <c r="P121" s="114" t="s">
        <v>121</v>
      </c>
      <c r="Q121" s="114" t="s">
        <v>122</v>
      </c>
      <c r="R121" s="114" t="b">
        <v>1</v>
      </c>
      <c r="S121" s="114">
        <v>14</v>
      </c>
      <c r="T121" s="116">
        <v>1</v>
      </c>
      <c r="U121" s="116">
        <v>1.5960383835654175E+18</v>
      </c>
    </row>
    <row r="122" spans="3:21" ht="15" customHeight="1">
      <c r="C122" s="108" t="b">
        <v>0</v>
      </c>
      <c r="D122" s="109">
        <v>1</v>
      </c>
      <c r="E122" s="110">
        <v>2</v>
      </c>
      <c r="F122" s="110" t="s">
        <v>123</v>
      </c>
      <c r="G122" s="114">
        <v>55</v>
      </c>
      <c r="H122" s="114">
        <v>0</v>
      </c>
      <c r="I122" s="114">
        <v>0</v>
      </c>
      <c r="J122" s="114">
        <v>16</v>
      </c>
      <c r="K122" s="114" t="s">
        <v>117</v>
      </c>
      <c r="L122" s="114" t="s">
        <v>132</v>
      </c>
      <c r="M122" s="114" t="s">
        <v>125</v>
      </c>
      <c r="N122" s="114" t="b">
        <v>0</v>
      </c>
      <c r="O122" s="114"/>
      <c r="P122" s="114" t="s">
        <v>121</v>
      </c>
      <c r="Q122" s="114" t="s">
        <v>127</v>
      </c>
      <c r="R122" s="114" t="b">
        <v>1</v>
      </c>
      <c r="S122" s="114">
        <v>15</v>
      </c>
      <c r="T122" s="116">
        <v>1</v>
      </c>
      <c r="U122" s="116">
        <v>9.5332471996624978E+18</v>
      </c>
    </row>
    <row r="123" spans="3:21" ht="15" customHeight="1">
      <c r="C123" s="108" t="b">
        <v>0</v>
      </c>
      <c r="D123" s="109">
        <v>0</v>
      </c>
      <c r="E123" s="110">
        <v>3</v>
      </c>
      <c r="F123" s="110" t="s">
        <v>116</v>
      </c>
      <c r="G123" s="114">
        <v>2</v>
      </c>
      <c r="H123" s="114">
        <v>4</v>
      </c>
      <c r="I123" s="114">
        <v>1</v>
      </c>
      <c r="J123" s="114">
        <v>29.125</v>
      </c>
      <c r="K123" s="114" t="s">
        <v>128</v>
      </c>
      <c r="L123" s="114" t="s">
        <v>118</v>
      </c>
      <c r="M123" s="114" t="s">
        <v>131</v>
      </c>
      <c r="N123" s="114" t="b">
        <v>0</v>
      </c>
      <c r="O123" s="114"/>
      <c r="P123" s="114" t="s">
        <v>129</v>
      </c>
      <c r="Q123" s="114" t="s">
        <v>122</v>
      </c>
      <c r="R123" s="114" t="b">
        <v>0</v>
      </c>
      <c r="S123" s="114">
        <v>16</v>
      </c>
      <c r="T123" s="116">
        <v>1</v>
      </c>
      <c r="U123" s="116">
        <v>7.8541551835115971E+18</v>
      </c>
    </row>
    <row r="124" spans="3:21" ht="15" customHeight="1">
      <c r="C124" s="108" t="b">
        <v>0</v>
      </c>
      <c r="D124" s="109">
        <v>1</v>
      </c>
      <c r="E124" s="110">
        <v>2</v>
      </c>
      <c r="F124" s="110" t="s">
        <v>116</v>
      </c>
      <c r="G124" s="114"/>
      <c r="H124" s="114">
        <v>0</v>
      </c>
      <c r="I124" s="114">
        <v>0</v>
      </c>
      <c r="J124" s="114">
        <v>13</v>
      </c>
      <c r="K124" s="114" t="s">
        <v>117</v>
      </c>
      <c r="L124" s="114" t="s">
        <v>132</v>
      </c>
      <c r="M124" s="114" t="s">
        <v>119</v>
      </c>
      <c r="N124" s="114" t="b">
        <v>1</v>
      </c>
      <c r="O124" s="114"/>
      <c r="P124" s="114" t="s">
        <v>121</v>
      </c>
      <c r="Q124" s="114" t="s">
        <v>127</v>
      </c>
      <c r="R124" s="114" t="b">
        <v>1</v>
      </c>
      <c r="S124" s="114">
        <v>17</v>
      </c>
      <c r="T124" s="116">
        <v>1</v>
      </c>
      <c r="U124" s="116">
        <v>1.114721041716917E+19</v>
      </c>
    </row>
    <row r="125" spans="3:21" ht="15" customHeight="1">
      <c r="C125" s="108" t="b">
        <v>0</v>
      </c>
      <c r="D125" s="109">
        <v>0</v>
      </c>
      <c r="E125" s="110">
        <v>3</v>
      </c>
      <c r="F125" s="110" t="s">
        <v>123</v>
      </c>
      <c r="G125" s="114">
        <v>31</v>
      </c>
      <c r="H125" s="114">
        <v>1</v>
      </c>
      <c r="I125" s="114">
        <v>0</v>
      </c>
      <c r="J125" s="114">
        <v>18</v>
      </c>
      <c r="K125" s="114" t="s">
        <v>117</v>
      </c>
      <c r="L125" s="114" t="s">
        <v>118</v>
      </c>
      <c r="M125" s="114" t="s">
        <v>125</v>
      </c>
      <c r="N125" s="114" t="b">
        <v>0</v>
      </c>
      <c r="O125" s="114"/>
      <c r="P125" s="114" t="s">
        <v>121</v>
      </c>
      <c r="Q125" s="114" t="s">
        <v>122</v>
      </c>
      <c r="R125" s="114" t="b">
        <v>0</v>
      </c>
      <c r="S125" s="114">
        <v>18</v>
      </c>
      <c r="T125" s="116">
        <v>1</v>
      </c>
      <c r="U125" s="116">
        <v>3.5408800654877947E+18</v>
      </c>
    </row>
    <row r="126" spans="3:21" ht="15" customHeight="1">
      <c r="C126" s="108" t="b">
        <v>0</v>
      </c>
      <c r="D126" s="109">
        <v>1</v>
      </c>
      <c r="E126" s="110">
        <v>3</v>
      </c>
      <c r="F126" s="110" t="s">
        <v>123</v>
      </c>
      <c r="G126" s="114"/>
      <c r="H126" s="114">
        <v>0</v>
      </c>
      <c r="I126" s="114">
        <v>0</v>
      </c>
      <c r="J126" s="114">
        <v>7.2249999999999996</v>
      </c>
      <c r="K126" s="114" t="s">
        <v>120</v>
      </c>
      <c r="L126" s="114" t="s">
        <v>118</v>
      </c>
      <c r="M126" s="114" t="s">
        <v>125</v>
      </c>
      <c r="N126" s="114" t="b">
        <v>0</v>
      </c>
      <c r="O126" s="114"/>
      <c r="P126" s="114" t="s">
        <v>126</v>
      </c>
      <c r="Q126" s="114" t="s">
        <v>127</v>
      </c>
      <c r="R126" s="114" t="b">
        <v>1</v>
      </c>
      <c r="S126" s="114">
        <v>19</v>
      </c>
      <c r="T126" s="116">
        <v>1</v>
      </c>
      <c r="U126" s="116">
        <v>1.8096969626617811E+19</v>
      </c>
    </row>
    <row r="127" spans="3:21" ht="15" customHeight="1">
      <c r="C127" s="108" t="b">
        <v>0</v>
      </c>
      <c r="D127" s="109">
        <v>0</v>
      </c>
      <c r="E127" s="110">
        <v>2</v>
      </c>
      <c r="F127" s="110" t="s">
        <v>116</v>
      </c>
      <c r="G127" s="114">
        <v>35</v>
      </c>
      <c r="H127" s="114">
        <v>0</v>
      </c>
      <c r="I127" s="114">
        <v>0</v>
      </c>
      <c r="J127" s="114">
        <v>26</v>
      </c>
      <c r="K127" s="114" t="s">
        <v>117</v>
      </c>
      <c r="L127" s="114" t="s">
        <v>132</v>
      </c>
      <c r="M127" s="114" t="s">
        <v>119</v>
      </c>
      <c r="N127" s="114" t="b">
        <v>1</v>
      </c>
      <c r="O127" s="114"/>
      <c r="P127" s="114" t="s">
        <v>121</v>
      </c>
      <c r="Q127" s="114" t="s">
        <v>122</v>
      </c>
      <c r="R127" s="114" t="b">
        <v>1</v>
      </c>
      <c r="S127" s="114">
        <v>20</v>
      </c>
      <c r="T127" s="116">
        <v>1</v>
      </c>
      <c r="U127" s="116">
        <v>1.2060538423762151E+19</v>
      </c>
    </row>
    <row r="128" spans="3:21" ht="15" customHeight="1">
      <c r="C128" s="108" t="b">
        <v>0</v>
      </c>
      <c r="D128" s="109">
        <v>1</v>
      </c>
      <c r="E128" s="110">
        <v>2</v>
      </c>
      <c r="F128" s="110" t="s">
        <v>116</v>
      </c>
      <c r="G128" s="114">
        <v>34</v>
      </c>
      <c r="H128" s="114">
        <v>0</v>
      </c>
      <c r="I128" s="114">
        <v>0</v>
      </c>
      <c r="J128" s="114">
        <v>13</v>
      </c>
      <c r="K128" s="114" t="s">
        <v>117</v>
      </c>
      <c r="L128" s="114" t="s">
        <v>132</v>
      </c>
      <c r="M128" s="114" t="s">
        <v>119</v>
      </c>
      <c r="N128" s="114" t="b">
        <v>1</v>
      </c>
      <c r="O128" s="114" t="s">
        <v>134</v>
      </c>
      <c r="P128" s="114" t="s">
        <v>121</v>
      </c>
      <c r="Q128" s="114" t="s">
        <v>127</v>
      </c>
      <c r="R128" s="114" t="b">
        <v>1</v>
      </c>
      <c r="S128" s="114">
        <v>21</v>
      </c>
      <c r="T128" s="116">
        <v>0</v>
      </c>
      <c r="U128" s="116">
        <v>3.0912339767301033E+18</v>
      </c>
    </row>
    <row r="129" spans="3:21" ht="15" customHeight="1">
      <c r="C129" s="108" t="b">
        <v>0</v>
      </c>
      <c r="D129" s="109">
        <v>1</v>
      </c>
      <c r="E129" s="110">
        <v>3</v>
      </c>
      <c r="F129" s="110" t="s">
        <v>123</v>
      </c>
      <c r="G129" s="114">
        <v>15</v>
      </c>
      <c r="H129" s="114">
        <v>0</v>
      </c>
      <c r="I129" s="114">
        <v>0</v>
      </c>
      <c r="J129" s="114">
        <v>8.0291999999999994</v>
      </c>
      <c r="K129" s="114" t="s">
        <v>128</v>
      </c>
      <c r="L129" s="114" t="s">
        <v>118</v>
      </c>
      <c r="M129" s="114" t="s">
        <v>131</v>
      </c>
      <c r="N129" s="114" t="b">
        <v>0</v>
      </c>
      <c r="O129" s="114"/>
      <c r="P129" s="114" t="s">
        <v>129</v>
      </c>
      <c r="Q129" s="114" t="s">
        <v>127</v>
      </c>
      <c r="R129" s="114" t="b">
        <v>1</v>
      </c>
      <c r="S129" s="114">
        <v>22</v>
      </c>
      <c r="T129" s="116">
        <v>1</v>
      </c>
      <c r="U129" s="116">
        <v>1.7163543624321241E+19</v>
      </c>
    </row>
    <row r="130" spans="3:21" ht="15" customHeight="1">
      <c r="C130" s="108" t="b">
        <v>0</v>
      </c>
      <c r="D130" s="109">
        <v>1</v>
      </c>
      <c r="E130" s="110">
        <v>1</v>
      </c>
      <c r="F130" s="110" t="s">
        <v>116</v>
      </c>
      <c r="G130" s="114">
        <v>28</v>
      </c>
      <c r="H130" s="114">
        <v>0</v>
      </c>
      <c r="I130" s="114">
        <v>0</v>
      </c>
      <c r="J130" s="114">
        <v>35.5</v>
      </c>
      <c r="K130" s="114" t="s">
        <v>117</v>
      </c>
      <c r="L130" s="114" t="s">
        <v>124</v>
      </c>
      <c r="M130" s="114" t="s">
        <v>119</v>
      </c>
      <c r="N130" s="114" t="b">
        <v>1</v>
      </c>
      <c r="O130" s="114" t="s">
        <v>135</v>
      </c>
      <c r="P130" s="114" t="s">
        <v>121</v>
      </c>
      <c r="Q130" s="114" t="s">
        <v>127</v>
      </c>
      <c r="R130" s="114" t="b">
        <v>1</v>
      </c>
      <c r="S130" s="114">
        <v>23</v>
      </c>
      <c r="T130" s="116">
        <v>0</v>
      </c>
      <c r="U130" s="116">
        <v>7.5196941538670408E+18</v>
      </c>
    </row>
    <row r="131" spans="3:21" ht="15" customHeight="1">
      <c r="C131" s="108" t="b">
        <v>0</v>
      </c>
      <c r="D131" s="109">
        <v>0</v>
      </c>
      <c r="E131" s="110">
        <v>3</v>
      </c>
      <c r="F131" s="110" t="s">
        <v>123</v>
      </c>
      <c r="G131" s="114">
        <v>8</v>
      </c>
      <c r="H131" s="114">
        <v>3</v>
      </c>
      <c r="I131" s="114">
        <v>1</v>
      </c>
      <c r="J131" s="114">
        <v>21.074999999999999</v>
      </c>
      <c r="K131" s="114" t="s">
        <v>117</v>
      </c>
      <c r="L131" s="114" t="s">
        <v>118</v>
      </c>
      <c r="M131" s="114" t="s">
        <v>131</v>
      </c>
      <c r="N131" s="114" t="b">
        <v>0</v>
      </c>
      <c r="O131" s="114"/>
      <c r="P131" s="114" t="s">
        <v>121</v>
      </c>
      <c r="Q131" s="114" t="s">
        <v>122</v>
      </c>
      <c r="R131" s="114" t="b">
        <v>0</v>
      </c>
      <c r="S131" s="114">
        <v>24</v>
      </c>
      <c r="T131" s="116">
        <v>1</v>
      </c>
      <c r="U131" s="116">
        <v>1.7739548515268233E+19</v>
      </c>
    </row>
    <row r="132" spans="3:21" ht="15" customHeight="1">
      <c r="C132" s="108" t="b">
        <v>0</v>
      </c>
      <c r="D132" s="109">
        <v>1</v>
      </c>
      <c r="E132" s="110">
        <v>3</v>
      </c>
      <c r="F132" s="110" t="s">
        <v>123</v>
      </c>
      <c r="G132" s="114">
        <v>38</v>
      </c>
      <c r="H132" s="114">
        <v>1</v>
      </c>
      <c r="I132" s="114">
        <v>5</v>
      </c>
      <c r="J132" s="114">
        <v>31.387499999999999</v>
      </c>
      <c r="K132" s="114" t="s">
        <v>117</v>
      </c>
      <c r="L132" s="114" t="s">
        <v>118</v>
      </c>
      <c r="M132" s="114" t="s">
        <v>125</v>
      </c>
      <c r="N132" s="114" t="b">
        <v>0</v>
      </c>
      <c r="O132" s="114"/>
      <c r="P132" s="114" t="s">
        <v>121</v>
      </c>
      <c r="Q132" s="114" t="s">
        <v>127</v>
      </c>
      <c r="R132" s="114" t="b">
        <v>0</v>
      </c>
      <c r="S132" s="114">
        <v>25</v>
      </c>
      <c r="T132" s="116">
        <v>1</v>
      </c>
      <c r="U132" s="116">
        <v>1.485798410900533E+19</v>
      </c>
    </row>
    <row r="133" spans="3:21" ht="15" customHeight="1">
      <c r="C133" s="108" t="b">
        <v>0</v>
      </c>
      <c r="D133" s="109">
        <v>0</v>
      </c>
      <c r="E133" s="110">
        <v>3</v>
      </c>
      <c r="F133" s="110" t="s">
        <v>116</v>
      </c>
      <c r="G133" s="114"/>
      <c r="H133" s="114">
        <v>0</v>
      </c>
      <c r="I133" s="114">
        <v>0</v>
      </c>
      <c r="J133" s="114">
        <v>7.2249999999999996</v>
      </c>
      <c r="K133" s="114" t="s">
        <v>120</v>
      </c>
      <c r="L133" s="114" t="s">
        <v>118</v>
      </c>
      <c r="M133" s="114" t="s">
        <v>119</v>
      </c>
      <c r="N133" s="114" t="b">
        <v>1</v>
      </c>
      <c r="O133" s="114"/>
      <c r="P133" s="114" t="s">
        <v>126</v>
      </c>
      <c r="Q133" s="114" t="s">
        <v>122</v>
      </c>
      <c r="R133" s="114" t="b">
        <v>1</v>
      </c>
      <c r="S133" s="114">
        <v>26</v>
      </c>
      <c r="T133" s="116">
        <v>1</v>
      </c>
      <c r="U133" s="116">
        <v>1.372393968127173E+19</v>
      </c>
    </row>
    <row r="134" spans="3:21" ht="15" customHeight="1">
      <c r="C134" s="108" t="b">
        <v>0</v>
      </c>
      <c r="D134" s="109">
        <v>0</v>
      </c>
      <c r="E134" s="110">
        <v>1</v>
      </c>
      <c r="F134" s="110" t="s">
        <v>116</v>
      </c>
      <c r="G134" s="114">
        <v>19</v>
      </c>
      <c r="H134" s="114">
        <v>3</v>
      </c>
      <c r="I134" s="114">
        <v>2</v>
      </c>
      <c r="J134" s="114">
        <v>263</v>
      </c>
      <c r="K134" s="114" t="s">
        <v>117</v>
      </c>
      <c r="L134" s="114" t="s">
        <v>124</v>
      </c>
      <c r="M134" s="114" t="s">
        <v>119</v>
      </c>
      <c r="N134" s="114" t="b">
        <v>1</v>
      </c>
      <c r="O134" s="114" t="s">
        <v>120</v>
      </c>
      <c r="P134" s="114" t="s">
        <v>121</v>
      </c>
      <c r="Q134" s="114" t="s">
        <v>122</v>
      </c>
      <c r="R134" s="114" t="b">
        <v>0</v>
      </c>
      <c r="S134" s="114">
        <v>27</v>
      </c>
      <c r="T134" s="116">
        <v>0</v>
      </c>
      <c r="U134" s="116">
        <v>1.0414618809399269E+19</v>
      </c>
    </row>
    <row r="135" spans="3:21" ht="15" customHeight="1">
      <c r="C135" s="108" t="b">
        <v>0</v>
      </c>
      <c r="D135" s="109">
        <v>1</v>
      </c>
      <c r="E135" s="110">
        <v>3</v>
      </c>
      <c r="F135" s="110" t="s">
        <v>123</v>
      </c>
      <c r="G135" s="114"/>
      <c r="H135" s="114">
        <v>0</v>
      </c>
      <c r="I135" s="114">
        <v>0</v>
      </c>
      <c r="J135" s="114">
        <v>7.8792</v>
      </c>
      <c r="K135" s="114" t="s">
        <v>128</v>
      </c>
      <c r="L135" s="114" t="s">
        <v>118</v>
      </c>
      <c r="M135" s="114" t="s">
        <v>125</v>
      </c>
      <c r="N135" s="114" t="b">
        <v>0</v>
      </c>
      <c r="O135" s="114"/>
      <c r="P135" s="114" t="s">
        <v>129</v>
      </c>
      <c r="Q135" s="114" t="s">
        <v>127</v>
      </c>
      <c r="R135" s="114" t="b">
        <v>1</v>
      </c>
      <c r="S135" s="114">
        <v>28</v>
      </c>
      <c r="T135" s="116">
        <v>1</v>
      </c>
      <c r="U135" s="116">
        <v>6.5492023983825981E+18</v>
      </c>
    </row>
    <row r="136" spans="3:21" ht="15" customHeight="1">
      <c r="C136" s="108" t="b">
        <v>0</v>
      </c>
      <c r="D136" s="109">
        <v>0</v>
      </c>
      <c r="E136" s="110">
        <v>3</v>
      </c>
      <c r="F136" s="110" t="s">
        <v>116</v>
      </c>
      <c r="G136" s="114"/>
      <c r="H136" s="114">
        <v>0</v>
      </c>
      <c r="I136" s="114">
        <v>0</v>
      </c>
      <c r="J136" s="114">
        <v>7.8958000000000004</v>
      </c>
      <c r="K136" s="114" t="s">
        <v>117</v>
      </c>
      <c r="L136" s="114" t="s">
        <v>118</v>
      </c>
      <c r="M136" s="114" t="s">
        <v>119</v>
      </c>
      <c r="N136" s="114" t="b">
        <v>1</v>
      </c>
      <c r="O136" s="114"/>
      <c r="P136" s="114" t="s">
        <v>121</v>
      </c>
      <c r="Q136" s="114" t="s">
        <v>122</v>
      </c>
      <c r="R136" s="114" t="b">
        <v>1</v>
      </c>
      <c r="S136" s="114">
        <v>29</v>
      </c>
      <c r="T136" s="116">
        <v>1</v>
      </c>
      <c r="U136" s="116">
        <v>1.6754400222425213E+19</v>
      </c>
    </row>
    <row r="137" spans="3:21" ht="15" customHeight="1">
      <c r="C137" s="108" t="b">
        <v>0</v>
      </c>
      <c r="D137" s="109">
        <v>0</v>
      </c>
      <c r="E137" s="110">
        <v>1</v>
      </c>
      <c r="F137" s="110" t="s">
        <v>116</v>
      </c>
      <c r="G137" s="114">
        <v>40</v>
      </c>
      <c r="H137" s="114">
        <v>0</v>
      </c>
      <c r="I137" s="114">
        <v>0</v>
      </c>
      <c r="J137" s="114">
        <v>27.720800000000001</v>
      </c>
      <c r="K137" s="114" t="s">
        <v>120</v>
      </c>
      <c r="L137" s="114" t="s">
        <v>124</v>
      </c>
      <c r="M137" s="114" t="s">
        <v>119</v>
      </c>
      <c r="N137" s="114" t="b">
        <v>1</v>
      </c>
      <c r="O137" s="114"/>
      <c r="P137" s="114" t="s">
        <v>126</v>
      </c>
      <c r="Q137" s="114" t="s">
        <v>122</v>
      </c>
      <c r="R137" s="114" t="b">
        <v>1</v>
      </c>
      <c r="S137" s="114">
        <v>30</v>
      </c>
      <c r="T137" s="116">
        <v>1</v>
      </c>
      <c r="U137" s="116">
        <v>6.8668567945078866E+18</v>
      </c>
    </row>
    <row r="138" spans="3:21" ht="15" customHeight="1">
      <c r="C138" s="108" t="b">
        <v>0</v>
      </c>
      <c r="D138" s="109">
        <v>1</v>
      </c>
      <c r="E138" s="110">
        <v>1</v>
      </c>
      <c r="F138" s="110" t="s">
        <v>123</v>
      </c>
      <c r="G138" s="114"/>
      <c r="H138" s="114">
        <v>1</v>
      </c>
      <c r="I138" s="114">
        <v>0</v>
      </c>
      <c r="J138" s="114">
        <v>146.52080000000001</v>
      </c>
      <c r="K138" s="114" t="s">
        <v>120</v>
      </c>
      <c r="L138" s="114" t="s">
        <v>124</v>
      </c>
      <c r="M138" s="114" t="s">
        <v>125</v>
      </c>
      <c r="N138" s="114" t="b">
        <v>0</v>
      </c>
      <c r="O138" s="114" t="s">
        <v>136</v>
      </c>
      <c r="P138" s="114" t="s">
        <v>126</v>
      </c>
      <c r="Q138" s="114" t="s">
        <v>127</v>
      </c>
      <c r="R138" s="114" t="b">
        <v>0</v>
      </c>
      <c r="S138" s="114">
        <v>31</v>
      </c>
      <c r="T138" s="116">
        <v>1</v>
      </c>
      <c r="U138" s="116">
        <v>1.7962405166187928E+19</v>
      </c>
    </row>
    <row r="139" spans="3:21" ht="15" customHeight="1">
      <c r="C139" s="108" t="b">
        <v>0</v>
      </c>
      <c r="D139" s="109">
        <v>1</v>
      </c>
      <c r="E139" s="110">
        <v>3</v>
      </c>
      <c r="F139" s="110" t="s">
        <v>123</v>
      </c>
      <c r="G139" s="114"/>
      <c r="H139" s="114">
        <v>0</v>
      </c>
      <c r="I139" s="114">
        <v>0</v>
      </c>
      <c r="J139" s="114">
        <v>7.75</v>
      </c>
      <c r="K139" s="114" t="s">
        <v>128</v>
      </c>
      <c r="L139" s="114" t="s">
        <v>118</v>
      </c>
      <c r="M139" s="114" t="s">
        <v>125</v>
      </c>
      <c r="N139" s="114" t="b">
        <v>0</v>
      </c>
      <c r="O139" s="114"/>
      <c r="P139" s="114" t="s">
        <v>129</v>
      </c>
      <c r="Q139" s="114" t="s">
        <v>127</v>
      </c>
      <c r="R139" s="114" t="b">
        <v>1</v>
      </c>
      <c r="S139" s="114">
        <v>32</v>
      </c>
      <c r="T139" s="116">
        <v>1</v>
      </c>
      <c r="U139" s="116">
        <v>2.2608349778930662E+18</v>
      </c>
    </row>
    <row r="140" spans="3:21" ht="15" customHeight="1">
      <c r="C140" s="108" t="b">
        <v>0</v>
      </c>
      <c r="D140" s="109">
        <v>0</v>
      </c>
      <c r="E140" s="110">
        <v>2</v>
      </c>
      <c r="F140" s="110" t="s">
        <v>116</v>
      </c>
      <c r="G140" s="114">
        <v>66</v>
      </c>
      <c r="H140" s="114">
        <v>0</v>
      </c>
      <c r="I140" s="114">
        <v>0</v>
      </c>
      <c r="J140" s="114">
        <v>10.5</v>
      </c>
      <c r="K140" s="114" t="s">
        <v>117</v>
      </c>
      <c r="L140" s="114" t="s">
        <v>132</v>
      </c>
      <c r="M140" s="114" t="s">
        <v>119</v>
      </c>
      <c r="N140" s="114" t="b">
        <v>1</v>
      </c>
      <c r="O140" s="114"/>
      <c r="P140" s="114" t="s">
        <v>121</v>
      </c>
      <c r="Q140" s="114" t="s">
        <v>122</v>
      </c>
      <c r="R140" s="114" t="b">
        <v>1</v>
      </c>
      <c r="S140" s="114">
        <v>33</v>
      </c>
      <c r="T140" s="116">
        <v>1</v>
      </c>
      <c r="U140" s="116">
        <v>1.5863334867170064E+19</v>
      </c>
    </row>
    <row r="141" spans="3:21" ht="15" customHeight="1">
      <c r="C141" s="108" t="b">
        <v>0</v>
      </c>
      <c r="D141" s="109">
        <v>0</v>
      </c>
      <c r="E141" s="110">
        <v>1</v>
      </c>
      <c r="F141" s="110" t="s">
        <v>116</v>
      </c>
      <c r="G141" s="114">
        <v>28</v>
      </c>
      <c r="H141" s="114">
        <v>1</v>
      </c>
      <c r="I141" s="114">
        <v>0</v>
      </c>
      <c r="J141" s="114">
        <v>82.1708</v>
      </c>
      <c r="K141" s="114" t="s">
        <v>120</v>
      </c>
      <c r="L141" s="114" t="s">
        <v>124</v>
      </c>
      <c r="M141" s="114" t="s">
        <v>119</v>
      </c>
      <c r="N141" s="114" t="b">
        <v>1</v>
      </c>
      <c r="O141" s="114"/>
      <c r="P141" s="114" t="s">
        <v>126</v>
      </c>
      <c r="Q141" s="114" t="s">
        <v>122</v>
      </c>
      <c r="R141" s="114" t="b">
        <v>0</v>
      </c>
      <c r="S141" s="114">
        <v>34</v>
      </c>
      <c r="T141" s="116">
        <v>1</v>
      </c>
      <c r="U141" s="116">
        <v>1.5438640856043995E+19</v>
      </c>
    </row>
    <row r="142" spans="3:21" ht="15" customHeight="1">
      <c r="C142" s="108" t="b">
        <v>0</v>
      </c>
      <c r="D142" s="109">
        <v>0</v>
      </c>
      <c r="E142" s="110">
        <v>1</v>
      </c>
      <c r="F142" s="110" t="s">
        <v>116</v>
      </c>
      <c r="G142" s="114">
        <v>42</v>
      </c>
      <c r="H142" s="114">
        <v>1</v>
      </c>
      <c r="I142" s="114">
        <v>0</v>
      </c>
      <c r="J142" s="114">
        <v>52</v>
      </c>
      <c r="K142" s="114" t="s">
        <v>117</v>
      </c>
      <c r="L142" s="114" t="s">
        <v>124</v>
      </c>
      <c r="M142" s="114" t="s">
        <v>119</v>
      </c>
      <c r="N142" s="114" t="b">
        <v>1</v>
      </c>
      <c r="O142" s="114"/>
      <c r="P142" s="114" t="s">
        <v>121</v>
      </c>
      <c r="Q142" s="114" t="s">
        <v>122</v>
      </c>
      <c r="R142" s="114" t="b">
        <v>0</v>
      </c>
      <c r="S142" s="114">
        <v>35</v>
      </c>
      <c r="T142" s="116">
        <v>1</v>
      </c>
      <c r="U142" s="116">
        <v>1.8193998354720207E+19</v>
      </c>
    </row>
    <row r="143" spans="3:21" ht="15" customHeight="1">
      <c r="C143" s="108" t="b">
        <v>0</v>
      </c>
      <c r="D143" s="109">
        <v>1</v>
      </c>
      <c r="E143" s="110">
        <v>3</v>
      </c>
      <c r="F143" s="110" t="s">
        <v>116</v>
      </c>
      <c r="G143" s="114"/>
      <c r="H143" s="114">
        <v>0</v>
      </c>
      <c r="I143" s="114">
        <v>0</v>
      </c>
      <c r="J143" s="114">
        <v>7.2291999999999996</v>
      </c>
      <c r="K143" s="114" t="s">
        <v>120</v>
      </c>
      <c r="L143" s="114" t="s">
        <v>118</v>
      </c>
      <c r="M143" s="114" t="s">
        <v>119</v>
      </c>
      <c r="N143" s="114" t="b">
        <v>1</v>
      </c>
      <c r="O143" s="114"/>
      <c r="P143" s="114" t="s">
        <v>126</v>
      </c>
      <c r="Q143" s="114" t="s">
        <v>127</v>
      </c>
      <c r="R143" s="114" t="b">
        <v>1</v>
      </c>
      <c r="S143" s="114">
        <v>36</v>
      </c>
      <c r="T143" s="116">
        <v>1</v>
      </c>
      <c r="U143" s="116">
        <v>8.5777707043006812E+18</v>
      </c>
    </row>
    <row r="144" spans="3:21" ht="15" customHeight="1">
      <c r="C144" s="108" t="b">
        <v>0</v>
      </c>
      <c r="D144" s="109">
        <v>0</v>
      </c>
      <c r="E144" s="110">
        <v>3</v>
      </c>
      <c r="F144" s="110" t="s">
        <v>116</v>
      </c>
      <c r="G144" s="114">
        <v>21</v>
      </c>
      <c r="H144" s="114">
        <v>0</v>
      </c>
      <c r="I144" s="114">
        <v>0</v>
      </c>
      <c r="J144" s="114">
        <v>8.0500000000000007</v>
      </c>
      <c r="K144" s="114" t="s">
        <v>117</v>
      </c>
      <c r="L144" s="114" t="s">
        <v>118</v>
      </c>
      <c r="M144" s="114" t="s">
        <v>119</v>
      </c>
      <c r="N144" s="114" t="b">
        <v>1</v>
      </c>
      <c r="O144" s="114"/>
      <c r="P144" s="114" t="s">
        <v>121</v>
      </c>
      <c r="Q144" s="114" t="s">
        <v>122</v>
      </c>
      <c r="R144" s="114" t="b">
        <v>1</v>
      </c>
      <c r="S144" s="114">
        <v>37</v>
      </c>
      <c r="T144" s="116">
        <v>1</v>
      </c>
      <c r="U144" s="116">
        <v>5.3729707811433892E+18</v>
      </c>
    </row>
    <row r="145" spans="3:21" ht="15" customHeight="1">
      <c r="C145" s="108" t="b">
        <v>0</v>
      </c>
      <c r="D145" s="109">
        <v>0</v>
      </c>
      <c r="E145" s="110">
        <v>3</v>
      </c>
      <c r="F145" s="110" t="s">
        <v>123</v>
      </c>
      <c r="G145" s="114">
        <v>18</v>
      </c>
      <c r="H145" s="114">
        <v>2</v>
      </c>
      <c r="I145" s="114">
        <v>0</v>
      </c>
      <c r="J145" s="114">
        <v>18</v>
      </c>
      <c r="K145" s="114" t="s">
        <v>117</v>
      </c>
      <c r="L145" s="114" t="s">
        <v>118</v>
      </c>
      <c r="M145" s="114" t="s">
        <v>125</v>
      </c>
      <c r="N145" s="114" t="b">
        <v>0</v>
      </c>
      <c r="O145" s="114"/>
      <c r="P145" s="114" t="s">
        <v>121</v>
      </c>
      <c r="Q145" s="114" t="s">
        <v>122</v>
      </c>
      <c r="R145" s="114" t="b">
        <v>0</v>
      </c>
      <c r="S145" s="114">
        <v>38</v>
      </c>
      <c r="T145" s="116">
        <v>1</v>
      </c>
      <c r="U145" s="116">
        <v>1.6601798691471448E+19</v>
      </c>
    </row>
    <row r="146" spans="3:21" ht="15" customHeight="1">
      <c r="C146" s="108" t="b">
        <v>0</v>
      </c>
      <c r="D146" s="109">
        <v>1</v>
      </c>
      <c r="E146" s="110">
        <v>3</v>
      </c>
      <c r="F146" s="110" t="s">
        <v>123</v>
      </c>
      <c r="G146" s="114">
        <v>14</v>
      </c>
      <c r="H146" s="114">
        <v>1</v>
      </c>
      <c r="I146" s="114">
        <v>0</v>
      </c>
      <c r="J146" s="114">
        <v>11.2417</v>
      </c>
      <c r="K146" s="114" t="s">
        <v>120</v>
      </c>
      <c r="L146" s="114" t="s">
        <v>118</v>
      </c>
      <c r="M146" s="114" t="s">
        <v>131</v>
      </c>
      <c r="N146" s="114" t="b">
        <v>0</v>
      </c>
      <c r="O146" s="114"/>
      <c r="P146" s="114" t="s">
        <v>126</v>
      </c>
      <c r="Q146" s="114" t="s">
        <v>127</v>
      </c>
      <c r="R146" s="114" t="b">
        <v>0</v>
      </c>
      <c r="S146" s="114">
        <v>39</v>
      </c>
      <c r="T146" s="116">
        <v>1</v>
      </c>
      <c r="U146" s="116">
        <v>1.4035593801417014E+18</v>
      </c>
    </row>
    <row r="147" spans="3:21" ht="15" customHeight="1">
      <c r="C147" s="108" t="b">
        <v>0</v>
      </c>
      <c r="D147" s="109">
        <v>0</v>
      </c>
      <c r="E147" s="110">
        <v>3</v>
      </c>
      <c r="F147" s="110" t="s">
        <v>123</v>
      </c>
      <c r="G147" s="114">
        <v>40</v>
      </c>
      <c r="H147" s="114">
        <v>1</v>
      </c>
      <c r="I147" s="114">
        <v>0</v>
      </c>
      <c r="J147" s="114">
        <v>9.4749999999999996</v>
      </c>
      <c r="K147" s="114" t="s">
        <v>117</v>
      </c>
      <c r="L147" s="114" t="s">
        <v>118</v>
      </c>
      <c r="M147" s="114" t="s">
        <v>125</v>
      </c>
      <c r="N147" s="114" t="b">
        <v>0</v>
      </c>
      <c r="O147" s="114"/>
      <c r="P147" s="114" t="s">
        <v>121</v>
      </c>
      <c r="Q147" s="114" t="s">
        <v>122</v>
      </c>
      <c r="R147" s="114" t="b">
        <v>0</v>
      </c>
      <c r="S147" s="114">
        <v>40</v>
      </c>
      <c r="T147" s="116">
        <v>1</v>
      </c>
      <c r="U147" s="116">
        <v>1.7756564917595488E+19</v>
      </c>
    </row>
    <row r="148" spans="3:21" ht="15" customHeight="1">
      <c r="C148" s="108" t="b">
        <v>0</v>
      </c>
      <c r="D148" s="109">
        <v>0</v>
      </c>
      <c r="E148" s="110">
        <v>2</v>
      </c>
      <c r="F148" s="110" t="s">
        <v>123</v>
      </c>
      <c r="G148" s="114">
        <v>27</v>
      </c>
      <c r="H148" s="114">
        <v>1</v>
      </c>
      <c r="I148" s="114">
        <v>0</v>
      </c>
      <c r="J148" s="114">
        <v>21</v>
      </c>
      <c r="K148" s="114" t="s">
        <v>117</v>
      </c>
      <c r="L148" s="114" t="s">
        <v>132</v>
      </c>
      <c r="M148" s="114" t="s">
        <v>125</v>
      </c>
      <c r="N148" s="114" t="b">
        <v>0</v>
      </c>
      <c r="O148" s="114"/>
      <c r="P148" s="114" t="s">
        <v>121</v>
      </c>
      <c r="Q148" s="114" t="s">
        <v>122</v>
      </c>
      <c r="R148" s="114" t="b">
        <v>0</v>
      </c>
      <c r="S148" s="114">
        <v>41</v>
      </c>
      <c r="T148" s="116">
        <v>1</v>
      </c>
      <c r="U148" s="116">
        <v>1.5582079659292342E+19</v>
      </c>
    </row>
    <row r="149" spans="3:21" ht="15" customHeight="1">
      <c r="C149" s="108" t="b">
        <v>0</v>
      </c>
      <c r="D149" s="109">
        <v>0</v>
      </c>
      <c r="E149" s="110">
        <v>3</v>
      </c>
      <c r="F149" s="110" t="s">
        <v>116</v>
      </c>
      <c r="G149" s="114"/>
      <c r="H149" s="114">
        <v>0</v>
      </c>
      <c r="I149" s="114">
        <v>0</v>
      </c>
      <c r="J149" s="114">
        <v>7.8958000000000004</v>
      </c>
      <c r="K149" s="114" t="s">
        <v>120</v>
      </c>
      <c r="L149" s="114" t="s">
        <v>118</v>
      </c>
      <c r="M149" s="114" t="s">
        <v>119</v>
      </c>
      <c r="N149" s="114" t="b">
        <v>1</v>
      </c>
      <c r="O149" s="114"/>
      <c r="P149" s="114" t="s">
        <v>126</v>
      </c>
      <c r="Q149" s="114" t="s">
        <v>122</v>
      </c>
      <c r="R149" s="114" t="b">
        <v>1</v>
      </c>
      <c r="S149" s="114">
        <v>42</v>
      </c>
      <c r="T149" s="116">
        <v>1</v>
      </c>
      <c r="U149" s="116">
        <v>8.1160043826142034E+18</v>
      </c>
    </row>
    <row r="150" spans="3:21" ht="15" customHeight="1">
      <c r="C150" s="108" t="b">
        <v>0</v>
      </c>
      <c r="D150" s="109">
        <v>1</v>
      </c>
      <c r="E150" s="110">
        <v>2</v>
      </c>
      <c r="F150" s="110" t="s">
        <v>123</v>
      </c>
      <c r="G150" s="114">
        <v>3</v>
      </c>
      <c r="H150" s="114">
        <v>1</v>
      </c>
      <c r="I150" s="114">
        <v>2</v>
      </c>
      <c r="J150" s="114">
        <v>41.5792</v>
      </c>
      <c r="K150" s="114" t="s">
        <v>120</v>
      </c>
      <c r="L150" s="114" t="s">
        <v>132</v>
      </c>
      <c r="M150" s="114" t="s">
        <v>131</v>
      </c>
      <c r="N150" s="114" t="b">
        <v>0</v>
      </c>
      <c r="O150" s="114"/>
      <c r="P150" s="114" t="s">
        <v>126</v>
      </c>
      <c r="Q150" s="114" t="s">
        <v>127</v>
      </c>
      <c r="R150" s="114" t="b">
        <v>0</v>
      </c>
      <c r="S150" s="114">
        <v>43</v>
      </c>
      <c r="T150" s="116">
        <v>1</v>
      </c>
      <c r="U150" s="116">
        <v>4.328326826923308E+18</v>
      </c>
    </row>
    <row r="151" spans="3:21" ht="15" customHeight="1">
      <c r="C151" s="108" t="b">
        <v>0</v>
      </c>
      <c r="D151" s="109">
        <v>1</v>
      </c>
      <c r="E151" s="110">
        <v>3</v>
      </c>
      <c r="F151" s="110" t="s">
        <v>123</v>
      </c>
      <c r="G151" s="114">
        <v>19</v>
      </c>
      <c r="H151" s="114">
        <v>0</v>
      </c>
      <c r="I151" s="114">
        <v>0</v>
      </c>
      <c r="J151" s="114">
        <v>7.8792</v>
      </c>
      <c r="K151" s="114" t="s">
        <v>128</v>
      </c>
      <c r="L151" s="114" t="s">
        <v>118</v>
      </c>
      <c r="M151" s="114" t="s">
        <v>125</v>
      </c>
      <c r="N151" s="114" t="b">
        <v>0</v>
      </c>
      <c r="O151" s="114"/>
      <c r="P151" s="114" t="s">
        <v>129</v>
      </c>
      <c r="Q151" s="114" t="s">
        <v>127</v>
      </c>
      <c r="R151" s="114" t="b">
        <v>1</v>
      </c>
      <c r="S151" s="114">
        <v>44</v>
      </c>
      <c r="T151" s="116">
        <v>1</v>
      </c>
      <c r="U151" s="116">
        <v>2.453561432883732E+18</v>
      </c>
    </row>
    <row r="152" spans="3:21" ht="15" customHeight="1">
      <c r="C152" s="108" t="b">
        <v>0</v>
      </c>
      <c r="D152" s="109">
        <v>0</v>
      </c>
      <c r="E152" s="110">
        <v>3</v>
      </c>
      <c r="F152" s="110" t="s">
        <v>116</v>
      </c>
      <c r="G152" s="114"/>
      <c r="H152" s="114">
        <v>0</v>
      </c>
      <c r="I152" s="114">
        <v>0</v>
      </c>
      <c r="J152" s="114">
        <v>8.0500000000000007</v>
      </c>
      <c r="K152" s="114" t="s">
        <v>117</v>
      </c>
      <c r="L152" s="114" t="s">
        <v>118</v>
      </c>
      <c r="M152" s="114" t="s">
        <v>119</v>
      </c>
      <c r="N152" s="114" t="b">
        <v>1</v>
      </c>
      <c r="O152" s="114"/>
      <c r="P152" s="114" t="s">
        <v>121</v>
      </c>
      <c r="Q152" s="114" t="s">
        <v>122</v>
      </c>
      <c r="R152" s="114" t="b">
        <v>1</v>
      </c>
      <c r="S152" s="114">
        <v>45</v>
      </c>
      <c r="T152" s="116">
        <v>1</v>
      </c>
      <c r="U152" s="116">
        <v>5.0106399928479457E+18</v>
      </c>
    </row>
    <row r="153" spans="3:21" ht="15" customHeight="1">
      <c r="C153" s="108" t="b">
        <v>0</v>
      </c>
      <c r="D153" s="109">
        <v>0</v>
      </c>
      <c r="E153" s="110">
        <v>3</v>
      </c>
      <c r="F153" s="110" t="s">
        <v>116</v>
      </c>
      <c r="G153" s="114"/>
      <c r="H153" s="114">
        <v>1</v>
      </c>
      <c r="I153" s="114">
        <v>0</v>
      </c>
      <c r="J153" s="114">
        <v>15.5</v>
      </c>
      <c r="K153" s="114" t="s">
        <v>128</v>
      </c>
      <c r="L153" s="114" t="s">
        <v>118</v>
      </c>
      <c r="M153" s="114" t="s">
        <v>119</v>
      </c>
      <c r="N153" s="114" t="b">
        <v>1</v>
      </c>
      <c r="O153" s="114"/>
      <c r="P153" s="114" t="s">
        <v>129</v>
      </c>
      <c r="Q153" s="114" t="s">
        <v>122</v>
      </c>
      <c r="R153" s="114" t="b">
        <v>0</v>
      </c>
      <c r="S153" s="114">
        <v>46</v>
      </c>
      <c r="T153" s="116">
        <v>1</v>
      </c>
      <c r="U153" s="116">
        <v>8.801942691280555E+18</v>
      </c>
    </row>
    <row r="154" spans="3:21" ht="15" customHeight="1">
      <c r="C154" s="108" t="b">
        <v>0</v>
      </c>
      <c r="D154" s="109">
        <v>1</v>
      </c>
      <c r="E154" s="110">
        <v>3</v>
      </c>
      <c r="F154" s="110" t="s">
        <v>123</v>
      </c>
      <c r="G154" s="114"/>
      <c r="H154" s="114">
        <v>0</v>
      </c>
      <c r="I154" s="114">
        <v>0</v>
      </c>
      <c r="J154" s="114">
        <v>7.75</v>
      </c>
      <c r="K154" s="114" t="s">
        <v>128</v>
      </c>
      <c r="L154" s="114" t="s">
        <v>118</v>
      </c>
      <c r="M154" s="114" t="s">
        <v>125</v>
      </c>
      <c r="N154" s="114" t="b">
        <v>0</v>
      </c>
      <c r="O154" s="114"/>
      <c r="P154" s="114" t="s">
        <v>129</v>
      </c>
      <c r="Q154" s="114" t="s">
        <v>127</v>
      </c>
      <c r="R154" s="114" t="b">
        <v>1</v>
      </c>
      <c r="S154" s="114">
        <v>47</v>
      </c>
      <c r="T154" s="116">
        <v>1</v>
      </c>
      <c r="U154" s="116">
        <v>4.0502027888625184E+17</v>
      </c>
    </row>
    <row r="155" spans="3:21" ht="15" customHeight="1">
      <c r="C155" s="108" t="b">
        <v>0</v>
      </c>
      <c r="D155" s="109">
        <v>0</v>
      </c>
      <c r="E155" s="110">
        <v>3</v>
      </c>
      <c r="F155" s="110" t="s">
        <v>116</v>
      </c>
      <c r="G155" s="114"/>
      <c r="H155" s="114">
        <v>2</v>
      </c>
      <c r="I155" s="114">
        <v>0</v>
      </c>
      <c r="J155" s="114">
        <v>21.679200000000002</v>
      </c>
      <c r="K155" s="114" t="s">
        <v>120</v>
      </c>
      <c r="L155" s="114" t="s">
        <v>118</v>
      </c>
      <c r="M155" s="114" t="s">
        <v>119</v>
      </c>
      <c r="N155" s="114" t="b">
        <v>1</v>
      </c>
      <c r="O155" s="114"/>
      <c r="P155" s="114" t="s">
        <v>126</v>
      </c>
      <c r="Q155" s="114" t="s">
        <v>122</v>
      </c>
      <c r="R155" s="114" t="b">
        <v>0</v>
      </c>
      <c r="S155" s="114">
        <v>48</v>
      </c>
      <c r="T155" s="116">
        <v>1</v>
      </c>
      <c r="U155" s="116">
        <v>9.6546036171886182E+18</v>
      </c>
    </row>
    <row r="156" spans="3:21" ht="15" customHeight="1">
      <c r="C156" s="108" t="b">
        <v>0</v>
      </c>
      <c r="D156" s="109">
        <v>0</v>
      </c>
      <c r="E156" s="110">
        <v>3</v>
      </c>
      <c r="F156" s="110" t="s">
        <v>123</v>
      </c>
      <c r="G156" s="114">
        <v>18</v>
      </c>
      <c r="H156" s="114">
        <v>1</v>
      </c>
      <c r="I156" s="114">
        <v>0</v>
      </c>
      <c r="J156" s="114">
        <v>17.8</v>
      </c>
      <c r="K156" s="114" t="s">
        <v>117</v>
      </c>
      <c r="L156" s="114" t="s">
        <v>118</v>
      </c>
      <c r="M156" s="114" t="s">
        <v>125</v>
      </c>
      <c r="N156" s="114" t="b">
        <v>0</v>
      </c>
      <c r="O156" s="114"/>
      <c r="P156" s="114" t="s">
        <v>121</v>
      </c>
      <c r="Q156" s="114" t="s">
        <v>122</v>
      </c>
      <c r="R156" s="114" t="b">
        <v>0</v>
      </c>
      <c r="S156" s="114">
        <v>49</v>
      </c>
      <c r="T156" s="116">
        <v>1</v>
      </c>
      <c r="U156" s="116">
        <v>1.6448520989172423E+19</v>
      </c>
    </row>
    <row r="157" spans="3:21" ht="15" customHeight="1">
      <c r="C157" s="108" t="b">
        <v>0</v>
      </c>
      <c r="D157" s="109">
        <v>0</v>
      </c>
      <c r="E157" s="110">
        <v>3</v>
      </c>
      <c r="F157" s="110" t="s">
        <v>116</v>
      </c>
      <c r="G157" s="114">
        <v>7</v>
      </c>
      <c r="H157" s="114">
        <v>4</v>
      </c>
      <c r="I157" s="114">
        <v>1</v>
      </c>
      <c r="J157" s="114">
        <v>39.6875</v>
      </c>
      <c r="K157" s="114" t="s">
        <v>117</v>
      </c>
      <c r="L157" s="114" t="s">
        <v>118</v>
      </c>
      <c r="M157" s="114" t="s">
        <v>131</v>
      </c>
      <c r="N157" s="114" t="b">
        <v>0</v>
      </c>
      <c r="O157" s="114"/>
      <c r="P157" s="114" t="s">
        <v>121</v>
      </c>
      <c r="Q157" s="114" t="s">
        <v>122</v>
      </c>
      <c r="R157" s="114" t="b">
        <v>0</v>
      </c>
      <c r="S157" s="114">
        <v>50</v>
      </c>
      <c r="T157" s="116">
        <v>1</v>
      </c>
      <c r="U157" s="116">
        <v>4.4572979140269097E+18</v>
      </c>
    </row>
    <row r="158" spans="3:21" ht="15" customHeight="1">
      <c r="C158" s="108" t="b">
        <v>0</v>
      </c>
      <c r="D158" s="109">
        <v>0</v>
      </c>
      <c r="E158" s="110">
        <v>3</v>
      </c>
      <c r="F158" s="110" t="s">
        <v>116</v>
      </c>
      <c r="G158" s="114">
        <v>21</v>
      </c>
      <c r="H158" s="114">
        <v>0</v>
      </c>
      <c r="I158" s="114">
        <v>0</v>
      </c>
      <c r="J158" s="114">
        <v>7.8</v>
      </c>
      <c r="K158" s="114" t="s">
        <v>117</v>
      </c>
      <c r="L158" s="114" t="s">
        <v>118</v>
      </c>
      <c r="M158" s="114" t="s">
        <v>119</v>
      </c>
      <c r="N158" s="114" t="b">
        <v>1</v>
      </c>
      <c r="O158" s="114"/>
      <c r="P158" s="114" t="s">
        <v>121</v>
      </c>
      <c r="Q158" s="114" t="s">
        <v>122</v>
      </c>
      <c r="R158" s="114" t="b">
        <v>1</v>
      </c>
      <c r="S158" s="114">
        <v>51</v>
      </c>
      <c r="T158" s="116">
        <v>1</v>
      </c>
      <c r="U158" s="116">
        <v>1.674679135723673E+19</v>
      </c>
    </row>
    <row r="159" spans="3:21" ht="15" customHeight="1">
      <c r="C159" s="108" t="b">
        <v>0</v>
      </c>
      <c r="D159" s="109">
        <v>1</v>
      </c>
      <c r="E159" s="110">
        <v>1</v>
      </c>
      <c r="F159" s="110" t="s">
        <v>123</v>
      </c>
      <c r="G159" s="114">
        <v>49</v>
      </c>
      <c r="H159" s="114">
        <v>1</v>
      </c>
      <c r="I159" s="114">
        <v>0</v>
      </c>
      <c r="J159" s="114">
        <v>76.729200000000006</v>
      </c>
      <c r="K159" s="114" t="s">
        <v>120</v>
      </c>
      <c r="L159" s="114" t="s">
        <v>124</v>
      </c>
      <c r="M159" s="114" t="s">
        <v>125</v>
      </c>
      <c r="N159" s="114" t="b">
        <v>0</v>
      </c>
      <c r="O159" s="114" t="s">
        <v>134</v>
      </c>
      <c r="P159" s="114" t="s">
        <v>126</v>
      </c>
      <c r="Q159" s="114" t="s">
        <v>127</v>
      </c>
      <c r="R159" s="114" t="b">
        <v>0</v>
      </c>
      <c r="S159" s="114">
        <v>52</v>
      </c>
      <c r="T159" s="116">
        <v>0</v>
      </c>
      <c r="U159" s="116">
        <v>1.1263890262906591E+19</v>
      </c>
    </row>
    <row r="160" spans="3:21" ht="15" customHeight="1">
      <c r="C160" s="108" t="b">
        <v>0</v>
      </c>
      <c r="D160" s="109">
        <v>1</v>
      </c>
      <c r="E160" s="110">
        <v>2</v>
      </c>
      <c r="F160" s="110" t="s">
        <v>123</v>
      </c>
      <c r="G160" s="114">
        <v>29</v>
      </c>
      <c r="H160" s="114">
        <v>1</v>
      </c>
      <c r="I160" s="114">
        <v>0</v>
      </c>
      <c r="J160" s="114">
        <v>26</v>
      </c>
      <c r="K160" s="114" t="s">
        <v>117</v>
      </c>
      <c r="L160" s="114" t="s">
        <v>132</v>
      </c>
      <c r="M160" s="114" t="s">
        <v>125</v>
      </c>
      <c r="N160" s="114" t="b">
        <v>0</v>
      </c>
      <c r="O160" s="114"/>
      <c r="P160" s="114" t="s">
        <v>121</v>
      </c>
      <c r="Q160" s="114" t="s">
        <v>127</v>
      </c>
      <c r="R160" s="114" t="b">
        <v>0</v>
      </c>
      <c r="S160" s="114">
        <v>53</v>
      </c>
      <c r="T160" s="116">
        <v>1</v>
      </c>
      <c r="U160" s="116">
        <v>1.6461573557624951E+19</v>
      </c>
    </row>
    <row r="161" spans="3:21" ht="15" customHeight="1">
      <c r="C161" s="108" t="b">
        <v>0</v>
      </c>
      <c r="D161" s="109">
        <v>0</v>
      </c>
      <c r="E161" s="110">
        <v>1</v>
      </c>
      <c r="F161" s="110" t="s">
        <v>116</v>
      </c>
      <c r="G161" s="114">
        <v>65</v>
      </c>
      <c r="H161" s="114">
        <v>0</v>
      </c>
      <c r="I161" s="114">
        <v>1</v>
      </c>
      <c r="J161" s="114">
        <v>61.979199999999999</v>
      </c>
      <c r="K161" s="114" t="s">
        <v>120</v>
      </c>
      <c r="L161" s="114" t="s">
        <v>124</v>
      </c>
      <c r="M161" s="114" t="s">
        <v>119</v>
      </c>
      <c r="N161" s="114" t="b">
        <v>1</v>
      </c>
      <c r="O161" s="114" t="s">
        <v>136</v>
      </c>
      <c r="P161" s="114" t="s">
        <v>126</v>
      </c>
      <c r="Q161" s="114" t="s">
        <v>122</v>
      </c>
      <c r="R161" s="114" t="b">
        <v>0</v>
      </c>
      <c r="S161" s="114">
        <v>54</v>
      </c>
      <c r="T161" s="116">
        <v>0</v>
      </c>
      <c r="U161" s="116">
        <v>2.770730220098817E+18</v>
      </c>
    </row>
    <row r="162" spans="3:21" ht="15" customHeight="1">
      <c r="C162" s="108" t="b">
        <v>0</v>
      </c>
      <c r="D162" s="109">
        <v>1</v>
      </c>
      <c r="E162" s="110">
        <v>1</v>
      </c>
      <c r="F162" s="110" t="s">
        <v>116</v>
      </c>
      <c r="G162" s="114"/>
      <c r="H162" s="114">
        <v>0</v>
      </c>
      <c r="I162" s="114">
        <v>0</v>
      </c>
      <c r="J162" s="114">
        <v>35.5</v>
      </c>
      <c r="K162" s="114" t="s">
        <v>117</v>
      </c>
      <c r="L162" s="114" t="s">
        <v>124</v>
      </c>
      <c r="M162" s="114" t="s">
        <v>119</v>
      </c>
      <c r="N162" s="114" t="b">
        <v>1</v>
      </c>
      <c r="O162" s="114" t="s">
        <v>120</v>
      </c>
      <c r="P162" s="114" t="s">
        <v>121</v>
      </c>
      <c r="Q162" s="114" t="s">
        <v>127</v>
      </c>
      <c r="R162" s="114" t="b">
        <v>1</v>
      </c>
      <c r="S162" s="114">
        <v>55</v>
      </c>
      <c r="T162" s="116">
        <v>1</v>
      </c>
      <c r="U162" s="116">
        <v>1.2284564755226276E+19</v>
      </c>
    </row>
    <row r="163" spans="3:21" ht="15" customHeight="1">
      <c r="C163" s="108" t="b">
        <v>0</v>
      </c>
      <c r="D163" s="109">
        <v>1</v>
      </c>
      <c r="E163" s="110">
        <v>2</v>
      </c>
      <c r="F163" s="110" t="s">
        <v>123</v>
      </c>
      <c r="G163" s="114">
        <v>21</v>
      </c>
      <c r="H163" s="114">
        <v>0</v>
      </c>
      <c r="I163" s="114">
        <v>0</v>
      </c>
      <c r="J163" s="114">
        <v>10.5</v>
      </c>
      <c r="K163" s="114" t="s">
        <v>117</v>
      </c>
      <c r="L163" s="114" t="s">
        <v>132</v>
      </c>
      <c r="M163" s="114" t="s">
        <v>125</v>
      </c>
      <c r="N163" s="114" t="b">
        <v>0</v>
      </c>
      <c r="O163" s="114"/>
      <c r="P163" s="114" t="s">
        <v>121</v>
      </c>
      <c r="Q163" s="114" t="s">
        <v>127</v>
      </c>
      <c r="R163" s="114" t="b">
        <v>1</v>
      </c>
      <c r="S163" s="114">
        <v>56</v>
      </c>
      <c r="T163" s="116">
        <v>1</v>
      </c>
      <c r="U163" s="116">
        <v>1.472372247572864E+19</v>
      </c>
    </row>
    <row r="164" spans="3:21" ht="15" customHeight="1">
      <c r="C164" s="108" t="b">
        <v>0</v>
      </c>
      <c r="D164" s="109">
        <v>1</v>
      </c>
      <c r="E164" s="110">
        <v>2</v>
      </c>
      <c r="F164" s="110" t="s">
        <v>123</v>
      </c>
      <c r="G164" s="114">
        <v>5</v>
      </c>
      <c r="H164" s="114">
        <v>1</v>
      </c>
      <c r="I164" s="114">
        <v>2</v>
      </c>
      <c r="J164" s="114">
        <v>27.75</v>
      </c>
      <c r="K164" s="114" t="s">
        <v>117</v>
      </c>
      <c r="L164" s="114" t="s">
        <v>132</v>
      </c>
      <c r="M164" s="114" t="s">
        <v>131</v>
      </c>
      <c r="N164" s="114" t="b">
        <v>0</v>
      </c>
      <c r="O164" s="114"/>
      <c r="P164" s="114" t="s">
        <v>121</v>
      </c>
      <c r="Q164" s="114" t="s">
        <v>127</v>
      </c>
      <c r="R164" s="114" t="b">
        <v>0</v>
      </c>
      <c r="S164" s="114">
        <v>58</v>
      </c>
      <c r="T164" s="116">
        <v>1</v>
      </c>
      <c r="U164" s="116">
        <v>3.7864505532161837E+17</v>
      </c>
    </row>
    <row r="165" spans="3:21" ht="15" customHeight="1">
      <c r="C165" s="108" t="b">
        <v>0</v>
      </c>
      <c r="D165" s="109">
        <v>0</v>
      </c>
      <c r="E165" s="110">
        <v>3</v>
      </c>
      <c r="F165" s="110" t="s">
        <v>116</v>
      </c>
      <c r="G165" s="114">
        <v>11</v>
      </c>
      <c r="H165" s="114">
        <v>5</v>
      </c>
      <c r="I165" s="114">
        <v>2</v>
      </c>
      <c r="J165" s="114">
        <v>46.9</v>
      </c>
      <c r="K165" s="114" t="s">
        <v>117</v>
      </c>
      <c r="L165" s="114" t="s">
        <v>118</v>
      </c>
      <c r="M165" s="114" t="s">
        <v>131</v>
      </c>
      <c r="N165" s="114" t="b">
        <v>0</v>
      </c>
      <c r="O165" s="114"/>
      <c r="P165" s="114" t="s">
        <v>121</v>
      </c>
      <c r="Q165" s="114" t="s">
        <v>122</v>
      </c>
      <c r="R165" s="114" t="b">
        <v>0</v>
      </c>
      <c r="S165" s="114">
        <v>59</v>
      </c>
      <c r="T165" s="116">
        <v>1</v>
      </c>
      <c r="U165" s="116">
        <v>8.3755381484667433E+18</v>
      </c>
    </row>
    <row r="166" spans="3:21" ht="15" customHeight="1">
      <c r="C166" s="108" t="b">
        <v>0</v>
      </c>
      <c r="D166" s="109">
        <v>0</v>
      </c>
      <c r="E166" s="110">
        <v>3</v>
      </c>
      <c r="F166" s="110" t="s">
        <v>116</v>
      </c>
      <c r="G166" s="114">
        <v>22</v>
      </c>
      <c r="H166" s="114">
        <v>0</v>
      </c>
      <c r="I166" s="114">
        <v>0</v>
      </c>
      <c r="J166" s="114">
        <v>7.2291999999999996</v>
      </c>
      <c r="K166" s="114" t="s">
        <v>120</v>
      </c>
      <c r="L166" s="114" t="s">
        <v>118</v>
      </c>
      <c r="M166" s="114" t="s">
        <v>119</v>
      </c>
      <c r="N166" s="114" t="b">
        <v>1</v>
      </c>
      <c r="O166" s="114"/>
      <c r="P166" s="114" t="s">
        <v>126</v>
      </c>
      <c r="Q166" s="114" t="s">
        <v>122</v>
      </c>
      <c r="R166" s="114" t="b">
        <v>1</v>
      </c>
      <c r="S166" s="114">
        <v>60</v>
      </c>
      <c r="T166" s="116">
        <v>1</v>
      </c>
      <c r="U166" s="116">
        <v>1.5918195806370103E+19</v>
      </c>
    </row>
    <row r="167" spans="3:21" ht="15" customHeight="1">
      <c r="C167" s="108" t="b">
        <v>0</v>
      </c>
      <c r="D167" s="109">
        <v>1</v>
      </c>
      <c r="E167" s="110">
        <v>1</v>
      </c>
      <c r="F167" s="110" t="s">
        <v>123</v>
      </c>
      <c r="G167" s="114">
        <v>38</v>
      </c>
      <c r="H167" s="114">
        <v>0</v>
      </c>
      <c r="I167" s="114">
        <v>0</v>
      </c>
      <c r="J167" s="114">
        <v>80</v>
      </c>
      <c r="K167" s="114"/>
      <c r="L167" s="114" t="s">
        <v>124</v>
      </c>
      <c r="M167" s="114" t="s">
        <v>125</v>
      </c>
      <c r="N167" s="114" t="b">
        <v>0</v>
      </c>
      <c r="O167" s="114" t="s">
        <v>136</v>
      </c>
      <c r="P167" s="114"/>
      <c r="Q167" s="114" t="s">
        <v>127</v>
      </c>
      <c r="R167" s="114" t="b">
        <v>1</v>
      </c>
      <c r="S167" s="114">
        <v>61</v>
      </c>
      <c r="T167" s="116">
        <v>1</v>
      </c>
      <c r="U167" s="116">
        <v>1.5911952352968333E+19</v>
      </c>
    </row>
    <row r="168" spans="3:21" ht="15" customHeight="1">
      <c r="C168" s="108" t="b">
        <v>0</v>
      </c>
      <c r="D168" s="109">
        <v>0</v>
      </c>
      <c r="E168" s="110">
        <v>1</v>
      </c>
      <c r="F168" s="110" t="s">
        <v>116</v>
      </c>
      <c r="G168" s="114">
        <v>45</v>
      </c>
      <c r="H168" s="114">
        <v>1</v>
      </c>
      <c r="I168" s="114">
        <v>0</v>
      </c>
      <c r="J168" s="114">
        <v>83.474999999999994</v>
      </c>
      <c r="K168" s="114" t="s">
        <v>117</v>
      </c>
      <c r="L168" s="114" t="s">
        <v>124</v>
      </c>
      <c r="M168" s="114" t="s">
        <v>119</v>
      </c>
      <c r="N168" s="114" t="b">
        <v>1</v>
      </c>
      <c r="O168" s="114" t="s">
        <v>120</v>
      </c>
      <c r="P168" s="114" t="s">
        <v>121</v>
      </c>
      <c r="Q168" s="114" t="s">
        <v>122</v>
      </c>
      <c r="R168" s="114" t="b">
        <v>0</v>
      </c>
      <c r="S168" s="114">
        <v>62</v>
      </c>
      <c r="T168" s="116">
        <v>0</v>
      </c>
      <c r="U168" s="116">
        <v>7.4275625267989146E+18</v>
      </c>
    </row>
    <row r="169" spans="3:21" ht="15" customHeight="1">
      <c r="C169" s="108" t="b">
        <v>0</v>
      </c>
      <c r="D169" s="109">
        <v>0</v>
      </c>
      <c r="E169" s="110">
        <v>3</v>
      </c>
      <c r="F169" s="110" t="s">
        <v>116</v>
      </c>
      <c r="G169" s="114">
        <v>4</v>
      </c>
      <c r="H169" s="114">
        <v>3</v>
      </c>
      <c r="I169" s="114">
        <v>2</v>
      </c>
      <c r="J169" s="114">
        <v>27.9</v>
      </c>
      <c r="K169" s="114" t="s">
        <v>117</v>
      </c>
      <c r="L169" s="114" t="s">
        <v>118</v>
      </c>
      <c r="M169" s="114" t="s">
        <v>131</v>
      </c>
      <c r="N169" s="114" t="b">
        <v>0</v>
      </c>
      <c r="O169" s="114"/>
      <c r="P169" s="114" t="s">
        <v>121</v>
      </c>
      <c r="Q169" s="114" t="s">
        <v>122</v>
      </c>
      <c r="R169" s="114" t="b">
        <v>0</v>
      </c>
      <c r="S169" s="114">
        <v>63</v>
      </c>
      <c r="T169" s="116">
        <v>1</v>
      </c>
      <c r="U169" s="116">
        <v>1.0491345763296117E+19</v>
      </c>
    </row>
    <row r="170" spans="3:21" ht="15" customHeight="1">
      <c r="C170" s="108" t="b">
        <v>0</v>
      </c>
      <c r="D170" s="109">
        <v>0</v>
      </c>
      <c r="E170" s="110">
        <v>1</v>
      </c>
      <c r="F170" s="110" t="s">
        <v>116</v>
      </c>
      <c r="G170" s="114"/>
      <c r="H170" s="114">
        <v>0</v>
      </c>
      <c r="I170" s="114">
        <v>0</v>
      </c>
      <c r="J170" s="114">
        <v>27.720800000000001</v>
      </c>
      <c r="K170" s="114" t="s">
        <v>120</v>
      </c>
      <c r="L170" s="114" t="s">
        <v>124</v>
      </c>
      <c r="M170" s="114" t="s">
        <v>119</v>
      </c>
      <c r="N170" s="114" t="b">
        <v>1</v>
      </c>
      <c r="O170" s="114"/>
      <c r="P170" s="114" t="s">
        <v>126</v>
      </c>
      <c r="Q170" s="114" t="s">
        <v>122</v>
      </c>
      <c r="R170" s="114" t="b">
        <v>1</v>
      </c>
      <c r="S170" s="114">
        <v>64</v>
      </c>
      <c r="T170" s="116">
        <v>1</v>
      </c>
      <c r="U170" s="116">
        <v>1.7511368200034492E+19</v>
      </c>
    </row>
    <row r="171" spans="3:21" ht="15" customHeight="1">
      <c r="C171" s="108" t="b">
        <v>0</v>
      </c>
      <c r="D171" s="109">
        <v>1</v>
      </c>
      <c r="E171" s="110">
        <v>3</v>
      </c>
      <c r="F171" s="110" t="s">
        <v>116</v>
      </c>
      <c r="G171" s="114"/>
      <c r="H171" s="114">
        <v>1</v>
      </c>
      <c r="I171" s="114">
        <v>1</v>
      </c>
      <c r="J171" s="114">
        <v>15.245799999999999</v>
      </c>
      <c r="K171" s="114" t="s">
        <v>120</v>
      </c>
      <c r="L171" s="114" t="s">
        <v>118</v>
      </c>
      <c r="M171" s="114" t="s">
        <v>119</v>
      </c>
      <c r="N171" s="114" t="b">
        <v>1</v>
      </c>
      <c r="O171" s="114"/>
      <c r="P171" s="114" t="s">
        <v>126</v>
      </c>
      <c r="Q171" s="114" t="s">
        <v>127</v>
      </c>
      <c r="R171" s="114" t="b">
        <v>0</v>
      </c>
      <c r="S171" s="114">
        <v>65</v>
      </c>
      <c r="T171" s="116">
        <v>1</v>
      </c>
      <c r="U171" s="116">
        <v>7.2599600410617426E+18</v>
      </c>
    </row>
    <row r="172" spans="3:21" ht="15" customHeight="1">
      <c r="C172" s="108" t="b">
        <v>0</v>
      </c>
      <c r="D172" s="109">
        <v>1</v>
      </c>
      <c r="E172" s="110">
        <v>2</v>
      </c>
      <c r="F172" s="110" t="s">
        <v>123</v>
      </c>
      <c r="G172" s="114">
        <v>29</v>
      </c>
      <c r="H172" s="114">
        <v>0</v>
      </c>
      <c r="I172" s="114">
        <v>0</v>
      </c>
      <c r="J172" s="114">
        <v>10.5</v>
      </c>
      <c r="K172" s="114" t="s">
        <v>117</v>
      </c>
      <c r="L172" s="114" t="s">
        <v>132</v>
      </c>
      <c r="M172" s="114" t="s">
        <v>125</v>
      </c>
      <c r="N172" s="114" t="b">
        <v>0</v>
      </c>
      <c r="O172" s="114" t="s">
        <v>137</v>
      </c>
      <c r="P172" s="114" t="s">
        <v>121</v>
      </c>
      <c r="Q172" s="114" t="s">
        <v>127</v>
      </c>
      <c r="R172" s="114" t="b">
        <v>1</v>
      </c>
      <c r="S172" s="114">
        <v>66</v>
      </c>
      <c r="T172" s="116">
        <v>0</v>
      </c>
      <c r="U172" s="116">
        <v>8.5642717765278054E+18</v>
      </c>
    </row>
    <row r="173" spans="3:21" ht="15" customHeight="1">
      <c r="C173" s="108" t="b">
        <v>0</v>
      </c>
      <c r="D173" s="109">
        <v>0</v>
      </c>
      <c r="E173" s="110">
        <v>3</v>
      </c>
      <c r="F173" s="110" t="s">
        <v>116</v>
      </c>
      <c r="G173" s="114">
        <v>19</v>
      </c>
      <c r="H173" s="114">
        <v>0</v>
      </c>
      <c r="I173" s="114">
        <v>0</v>
      </c>
      <c r="J173" s="114">
        <v>8.1583000000000006</v>
      </c>
      <c r="K173" s="114" t="s">
        <v>117</v>
      </c>
      <c r="L173" s="114" t="s">
        <v>118</v>
      </c>
      <c r="M173" s="114" t="s">
        <v>119</v>
      </c>
      <c r="N173" s="114" t="b">
        <v>1</v>
      </c>
      <c r="O173" s="114"/>
      <c r="P173" s="114" t="s">
        <v>121</v>
      </c>
      <c r="Q173" s="114" t="s">
        <v>122</v>
      </c>
      <c r="R173" s="114" t="b">
        <v>1</v>
      </c>
      <c r="S173" s="114">
        <v>67</v>
      </c>
      <c r="T173" s="116">
        <v>1</v>
      </c>
      <c r="U173" s="116">
        <v>6.3971345322048061E+18</v>
      </c>
    </row>
    <row r="174" spans="3:21" ht="15" customHeight="1">
      <c r="C174" s="108" t="b">
        <v>0</v>
      </c>
      <c r="D174" s="109">
        <v>1</v>
      </c>
      <c r="E174" s="110">
        <v>3</v>
      </c>
      <c r="F174" s="110" t="s">
        <v>123</v>
      </c>
      <c r="G174" s="114">
        <v>17</v>
      </c>
      <c r="H174" s="114">
        <v>4</v>
      </c>
      <c r="I174" s="114">
        <v>2</v>
      </c>
      <c r="J174" s="114">
        <v>7.9249999999999998</v>
      </c>
      <c r="K174" s="114" t="s">
        <v>117</v>
      </c>
      <c r="L174" s="114" t="s">
        <v>118</v>
      </c>
      <c r="M174" s="114" t="s">
        <v>125</v>
      </c>
      <c r="N174" s="114" t="b">
        <v>0</v>
      </c>
      <c r="O174" s="114"/>
      <c r="P174" s="114" t="s">
        <v>121</v>
      </c>
      <c r="Q174" s="114" t="s">
        <v>127</v>
      </c>
      <c r="R174" s="114" t="b">
        <v>0</v>
      </c>
      <c r="S174" s="114">
        <v>68</v>
      </c>
      <c r="T174" s="116">
        <v>1</v>
      </c>
      <c r="U174" s="116">
        <v>1.1124141302727791E+18</v>
      </c>
    </row>
    <row r="175" spans="3:21" ht="15" customHeight="1">
      <c r="C175" s="108" t="b">
        <v>0</v>
      </c>
      <c r="D175" s="109">
        <v>0</v>
      </c>
      <c r="E175" s="110">
        <v>3</v>
      </c>
      <c r="F175" s="110" t="s">
        <v>116</v>
      </c>
      <c r="G175" s="114">
        <v>26</v>
      </c>
      <c r="H175" s="114">
        <v>2</v>
      </c>
      <c r="I175" s="114">
        <v>0</v>
      </c>
      <c r="J175" s="114">
        <v>8.6624999999999996</v>
      </c>
      <c r="K175" s="114" t="s">
        <v>117</v>
      </c>
      <c r="L175" s="114" t="s">
        <v>118</v>
      </c>
      <c r="M175" s="114" t="s">
        <v>119</v>
      </c>
      <c r="N175" s="114" t="b">
        <v>1</v>
      </c>
      <c r="O175" s="114"/>
      <c r="P175" s="114" t="s">
        <v>121</v>
      </c>
      <c r="Q175" s="114" t="s">
        <v>122</v>
      </c>
      <c r="R175" s="114" t="b">
        <v>0</v>
      </c>
      <c r="S175" s="114">
        <v>69</v>
      </c>
      <c r="T175" s="116">
        <v>1</v>
      </c>
      <c r="U175" s="116">
        <v>1.1352855251036635E+19</v>
      </c>
    </row>
    <row r="176" spans="3:21" ht="15" customHeight="1">
      <c r="C176" s="108" t="b">
        <v>0</v>
      </c>
      <c r="D176" s="109">
        <v>0</v>
      </c>
      <c r="E176" s="110">
        <v>2</v>
      </c>
      <c r="F176" s="110" t="s">
        <v>116</v>
      </c>
      <c r="G176" s="114">
        <v>32</v>
      </c>
      <c r="H176" s="114">
        <v>0</v>
      </c>
      <c r="I176" s="114">
        <v>0</v>
      </c>
      <c r="J176" s="114">
        <v>10.5</v>
      </c>
      <c r="K176" s="114" t="s">
        <v>117</v>
      </c>
      <c r="L176" s="114" t="s">
        <v>132</v>
      </c>
      <c r="M176" s="114" t="s">
        <v>119</v>
      </c>
      <c r="N176" s="114" t="b">
        <v>1</v>
      </c>
      <c r="O176" s="114"/>
      <c r="P176" s="114" t="s">
        <v>121</v>
      </c>
      <c r="Q176" s="114" t="s">
        <v>122</v>
      </c>
      <c r="R176" s="114" t="b">
        <v>1</v>
      </c>
      <c r="S176" s="114">
        <v>70</v>
      </c>
      <c r="T176" s="116">
        <v>1</v>
      </c>
      <c r="U176" s="116">
        <v>1.6751215040082975E+19</v>
      </c>
    </row>
    <row r="177" spans="3:21" ht="15" customHeight="1">
      <c r="C177" s="108" t="b">
        <v>0</v>
      </c>
      <c r="D177" s="109">
        <v>0</v>
      </c>
      <c r="E177" s="110">
        <v>3</v>
      </c>
      <c r="F177" s="110" t="s">
        <v>123</v>
      </c>
      <c r="G177" s="114">
        <v>16</v>
      </c>
      <c r="H177" s="114">
        <v>5</v>
      </c>
      <c r="I177" s="114">
        <v>2</v>
      </c>
      <c r="J177" s="114">
        <v>46.9</v>
      </c>
      <c r="K177" s="114" t="s">
        <v>117</v>
      </c>
      <c r="L177" s="114" t="s">
        <v>118</v>
      </c>
      <c r="M177" s="114" t="s">
        <v>125</v>
      </c>
      <c r="N177" s="114" t="b">
        <v>0</v>
      </c>
      <c r="O177" s="114"/>
      <c r="P177" s="114" t="s">
        <v>121</v>
      </c>
      <c r="Q177" s="114" t="s">
        <v>122</v>
      </c>
      <c r="R177" s="114" t="b">
        <v>0</v>
      </c>
      <c r="S177" s="114">
        <v>71</v>
      </c>
      <c r="T177" s="116">
        <v>1</v>
      </c>
      <c r="U177" s="116">
        <v>9.2145708877410345E+18</v>
      </c>
    </row>
    <row r="178" spans="3:21" ht="15" customHeight="1">
      <c r="C178" s="108" t="b">
        <v>0</v>
      </c>
      <c r="D178" s="109">
        <v>0</v>
      </c>
      <c r="E178" s="110">
        <v>2</v>
      </c>
      <c r="F178" s="110" t="s">
        <v>116</v>
      </c>
      <c r="G178" s="114">
        <v>21</v>
      </c>
      <c r="H178" s="114">
        <v>0</v>
      </c>
      <c r="I178" s="114">
        <v>0</v>
      </c>
      <c r="J178" s="114">
        <v>73.5</v>
      </c>
      <c r="K178" s="114" t="s">
        <v>117</v>
      </c>
      <c r="L178" s="114" t="s">
        <v>132</v>
      </c>
      <c r="M178" s="114" t="s">
        <v>119</v>
      </c>
      <c r="N178" s="114" t="b">
        <v>1</v>
      </c>
      <c r="O178" s="114"/>
      <c r="P178" s="114" t="s">
        <v>121</v>
      </c>
      <c r="Q178" s="114" t="s">
        <v>122</v>
      </c>
      <c r="R178" s="114" t="b">
        <v>1</v>
      </c>
      <c r="S178" s="114">
        <v>72</v>
      </c>
      <c r="T178" s="116">
        <v>1</v>
      </c>
      <c r="U178" s="116">
        <v>5.5794566506880451E+18</v>
      </c>
    </row>
    <row r="179" spans="3:21" ht="15" customHeight="1">
      <c r="C179" s="108" t="b">
        <v>0</v>
      </c>
      <c r="D179" s="109">
        <v>0</v>
      </c>
      <c r="E179" s="110">
        <v>3</v>
      </c>
      <c r="F179" s="110" t="s">
        <v>116</v>
      </c>
      <c r="G179" s="114">
        <v>26</v>
      </c>
      <c r="H179" s="114">
        <v>1</v>
      </c>
      <c r="I179" s="114">
        <v>0</v>
      </c>
      <c r="J179" s="114">
        <v>14.4542</v>
      </c>
      <c r="K179" s="114" t="s">
        <v>120</v>
      </c>
      <c r="L179" s="114" t="s">
        <v>118</v>
      </c>
      <c r="M179" s="114" t="s">
        <v>119</v>
      </c>
      <c r="N179" s="114" t="b">
        <v>1</v>
      </c>
      <c r="O179" s="114"/>
      <c r="P179" s="114" t="s">
        <v>126</v>
      </c>
      <c r="Q179" s="114" t="s">
        <v>122</v>
      </c>
      <c r="R179" s="114" t="b">
        <v>0</v>
      </c>
      <c r="S179" s="114">
        <v>73</v>
      </c>
      <c r="T179" s="116">
        <v>1</v>
      </c>
      <c r="U179" s="116">
        <v>3.751691942999486E+18</v>
      </c>
    </row>
    <row r="180" spans="3:21" ht="15" customHeight="1">
      <c r="C180" s="108" t="b">
        <v>0</v>
      </c>
      <c r="D180" s="109">
        <v>1</v>
      </c>
      <c r="E180" s="110">
        <v>3</v>
      </c>
      <c r="F180" s="110" t="s">
        <v>116</v>
      </c>
      <c r="G180" s="114">
        <v>32</v>
      </c>
      <c r="H180" s="114">
        <v>0</v>
      </c>
      <c r="I180" s="114">
        <v>0</v>
      </c>
      <c r="J180" s="114">
        <v>56.495800000000003</v>
      </c>
      <c r="K180" s="114" t="s">
        <v>117</v>
      </c>
      <c r="L180" s="114" t="s">
        <v>118</v>
      </c>
      <c r="M180" s="114" t="s">
        <v>119</v>
      </c>
      <c r="N180" s="114" t="b">
        <v>1</v>
      </c>
      <c r="O180" s="114"/>
      <c r="P180" s="114" t="s">
        <v>121</v>
      </c>
      <c r="Q180" s="114" t="s">
        <v>127</v>
      </c>
      <c r="R180" s="114" t="b">
        <v>1</v>
      </c>
      <c r="S180" s="114">
        <v>74</v>
      </c>
      <c r="T180" s="116">
        <v>1</v>
      </c>
      <c r="U180" s="116">
        <v>5.9915958795668623E+18</v>
      </c>
    </row>
    <row r="181" spans="3:21" ht="15" customHeight="1">
      <c r="C181" s="108" t="b">
        <v>0</v>
      </c>
      <c r="D181" s="109">
        <v>0</v>
      </c>
      <c r="E181" s="110">
        <v>3</v>
      </c>
      <c r="F181" s="110" t="s">
        <v>116</v>
      </c>
      <c r="G181" s="114">
        <v>25</v>
      </c>
      <c r="H181" s="114">
        <v>0</v>
      </c>
      <c r="I181" s="114">
        <v>0</v>
      </c>
      <c r="J181" s="114">
        <v>7.65</v>
      </c>
      <c r="K181" s="114" t="s">
        <v>117</v>
      </c>
      <c r="L181" s="114" t="s">
        <v>118</v>
      </c>
      <c r="M181" s="114" t="s">
        <v>119</v>
      </c>
      <c r="N181" s="114" t="b">
        <v>1</v>
      </c>
      <c r="O181" s="114" t="s">
        <v>137</v>
      </c>
      <c r="P181" s="114" t="s">
        <v>121</v>
      </c>
      <c r="Q181" s="114" t="s">
        <v>122</v>
      </c>
      <c r="R181" s="114" t="b">
        <v>1</v>
      </c>
      <c r="S181" s="114">
        <v>75</v>
      </c>
      <c r="T181" s="116">
        <v>0</v>
      </c>
      <c r="U181" s="116">
        <v>9.9677263951609958E+18</v>
      </c>
    </row>
    <row r="182" spans="3:21" ht="15" customHeight="1">
      <c r="C182" s="108" t="b">
        <v>0</v>
      </c>
      <c r="D182" s="109">
        <v>0</v>
      </c>
      <c r="E182" s="110">
        <v>3</v>
      </c>
      <c r="F182" s="110" t="s">
        <v>116</v>
      </c>
      <c r="G182" s="114"/>
      <c r="H182" s="114">
        <v>0</v>
      </c>
      <c r="I182" s="114">
        <v>0</v>
      </c>
      <c r="J182" s="114">
        <v>7.8958000000000004</v>
      </c>
      <c r="K182" s="114" t="s">
        <v>117</v>
      </c>
      <c r="L182" s="114" t="s">
        <v>118</v>
      </c>
      <c r="M182" s="114" t="s">
        <v>119</v>
      </c>
      <c r="N182" s="114" t="b">
        <v>1</v>
      </c>
      <c r="O182" s="114"/>
      <c r="P182" s="114" t="s">
        <v>121</v>
      </c>
      <c r="Q182" s="114" t="s">
        <v>122</v>
      </c>
      <c r="R182" s="114" t="b">
        <v>1</v>
      </c>
      <c r="S182" s="114">
        <v>76</v>
      </c>
      <c r="T182" s="116">
        <v>1</v>
      </c>
      <c r="U182" s="116">
        <v>1.9984505850486185E+18</v>
      </c>
    </row>
    <row r="183" spans="3:21" ht="15" customHeight="1">
      <c r="C183" s="108" t="b">
        <v>0</v>
      </c>
      <c r="D183" s="109">
        <v>0</v>
      </c>
      <c r="E183" s="110">
        <v>3</v>
      </c>
      <c r="F183" s="110" t="s">
        <v>116</v>
      </c>
      <c r="G183" s="114"/>
      <c r="H183" s="114">
        <v>0</v>
      </c>
      <c r="I183" s="114">
        <v>0</v>
      </c>
      <c r="J183" s="114">
        <v>8.0500000000000007</v>
      </c>
      <c r="K183" s="114" t="s">
        <v>117</v>
      </c>
      <c r="L183" s="114" t="s">
        <v>118</v>
      </c>
      <c r="M183" s="114" t="s">
        <v>119</v>
      </c>
      <c r="N183" s="114" t="b">
        <v>1</v>
      </c>
      <c r="O183" s="114"/>
      <c r="P183" s="114" t="s">
        <v>121</v>
      </c>
      <c r="Q183" s="114" t="s">
        <v>122</v>
      </c>
      <c r="R183" s="114" t="b">
        <v>1</v>
      </c>
      <c r="S183" s="114">
        <v>77</v>
      </c>
      <c r="T183" s="116">
        <v>1</v>
      </c>
      <c r="U183" s="116">
        <v>1.8043469206541599E+19</v>
      </c>
    </row>
    <row r="184" spans="3:21" ht="15" customHeight="1">
      <c r="C184" s="108" t="b">
        <v>0</v>
      </c>
      <c r="D184" s="109">
        <v>1</v>
      </c>
      <c r="E184" s="110">
        <v>3</v>
      </c>
      <c r="F184" s="110" t="s">
        <v>123</v>
      </c>
      <c r="G184" s="114">
        <v>30</v>
      </c>
      <c r="H184" s="114">
        <v>0</v>
      </c>
      <c r="I184" s="114">
        <v>0</v>
      </c>
      <c r="J184" s="114">
        <v>12.475</v>
      </c>
      <c r="K184" s="114" t="s">
        <v>117</v>
      </c>
      <c r="L184" s="114" t="s">
        <v>118</v>
      </c>
      <c r="M184" s="114" t="s">
        <v>125</v>
      </c>
      <c r="N184" s="114" t="b">
        <v>0</v>
      </c>
      <c r="O184" s="114"/>
      <c r="P184" s="114" t="s">
        <v>121</v>
      </c>
      <c r="Q184" s="114" t="s">
        <v>127</v>
      </c>
      <c r="R184" s="114" t="b">
        <v>1</v>
      </c>
      <c r="S184" s="114">
        <v>79</v>
      </c>
      <c r="T184" s="116">
        <v>1</v>
      </c>
      <c r="U184" s="116">
        <v>9.4441079504667832E+18</v>
      </c>
    </row>
    <row r="185" spans="3:21" ht="15" customHeight="1">
      <c r="C185" s="108" t="b">
        <v>0</v>
      </c>
      <c r="D185" s="109">
        <v>0</v>
      </c>
      <c r="E185" s="110">
        <v>3</v>
      </c>
      <c r="F185" s="110" t="s">
        <v>116</v>
      </c>
      <c r="G185" s="114">
        <v>22</v>
      </c>
      <c r="H185" s="114">
        <v>0</v>
      </c>
      <c r="I185" s="114">
        <v>0</v>
      </c>
      <c r="J185" s="114">
        <v>9</v>
      </c>
      <c r="K185" s="114" t="s">
        <v>117</v>
      </c>
      <c r="L185" s="114" t="s">
        <v>118</v>
      </c>
      <c r="M185" s="114" t="s">
        <v>119</v>
      </c>
      <c r="N185" s="114" t="b">
        <v>1</v>
      </c>
      <c r="O185" s="114"/>
      <c r="P185" s="114" t="s">
        <v>121</v>
      </c>
      <c r="Q185" s="114" t="s">
        <v>122</v>
      </c>
      <c r="R185" s="114" t="b">
        <v>1</v>
      </c>
      <c r="S185" s="114">
        <v>80</v>
      </c>
      <c r="T185" s="116">
        <v>1</v>
      </c>
      <c r="U185" s="116">
        <v>1.6850019874437638E+19</v>
      </c>
    </row>
    <row r="186" spans="3:21" ht="15" customHeight="1">
      <c r="C186" s="108" t="b">
        <v>0</v>
      </c>
      <c r="D186" s="109">
        <v>1</v>
      </c>
      <c r="E186" s="110">
        <v>3</v>
      </c>
      <c r="F186" s="110" t="s">
        <v>116</v>
      </c>
      <c r="G186" s="114">
        <v>29</v>
      </c>
      <c r="H186" s="114">
        <v>0</v>
      </c>
      <c r="I186" s="114">
        <v>0</v>
      </c>
      <c r="J186" s="114">
        <v>9.5</v>
      </c>
      <c r="K186" s="114" t="s">
        <v>117</v>
      </c>
      <c r="L186" s="114" t="s">
        <v>118</v>
      </c>
      <c r="M186" s="114" t="s">
        <v>119</v>
      </c>
      <c r="N186" s="114" t="b">
        <v>1</v>
      </c>
      <c r="O186" s="114"/>
      <c r="P186" s="114" t="s">
        <v>121</v>
      </c>
      <c r="Q186" s="114" t="s">
        <v>127</v>
      </c>
      <c r="R186" s="114" t="b">
        <v>1</v>
      </c>
      <c r="S186" s="114">
        <v>81</v>
      </c>
      <c r="T186" s="116">
        <v>1</v>
      </c>
      <c r="U186" s="116">
        <v>1.1838882278319499E+19</v>
      </c>
    </row>
    <row r="187" spans="3:21" ht="15" customHeight="1">
      <c r="C187" s="108" t="b">
        <v>0</v>
      </c>
      <c r="D187" s="109">
        <v>1</v>
      </c>
      <c r="E187" s="110">
        <v>3</v>
      </c>
      <c r="F187" s="110" t="s">
        <v>123</v>
      </c>
      <c r="G187" s="114"/>
      <c r="H187" s="114">
        <v>0</v>
      </c>
      <c r="I187" s="114">
        <v>0</v>
      </c>
      <c r="J187" s="114">
        <v>7.7874999999999996</v>
      </c>
      <c r="K187" s="114" t="s">
        <v>128</v>
      </c>
      <c r="L187" s="114" t="s">
        <v>118</v>
      </c>
      <c r="M187" s="114" t="s">
        <v>125</v>
      </c>
      <c r="N187" s="114" t="b">
        <v>0</v>
      </c>
      <c r="O187" s="114"/>
      <c r="P187" s="114" t="s">
        <v>129</v>
      </c>
      <c r="Q187" s="114" t="s">
        <v>127</v>
      </c>
      <c r="R187" s="114" t="b">
        <v>1</v>
      </c>
      <c r="S187" s="114">
        <v>82</v>
      </c>
      <c r="T187" s="116">
        <v>1</v>
      </c>
      <c r="U187" s="116">
        <v>1.3915453620861927E+19</v>
      </c>
    </row>
    <row r="188" spans="3:21" ht="15" customHeight="1">
      <c r="C188" s="108" t="b">
        <v>0</v>
      </c>
      <c r="D188" s="109">
        <v>0</v>
      </c>
      <c r="E188" s="110">
        <v>1</v>
      </c>
      <c r="F188" s="110" t="s">
        <v>116</v>
      </c>
      <c r="G188" s="114">
        <v>28</v>
      </c>
      <c r="H188" s="114">
        <v>0</v>
      </c>
      <c r="I188" s="114">
        <v>0</v>
      </c>
      <c r="J188" s="114">
        <v>47.1</v>
      </c>
      <c r="K188" s="114" t="s">
        <v>117</v>
      </c>
      <c r="L188" s="114" t="s">
        <v>124</v>
      </c>
      <c r="M188" s="114" t="s">
        <v>119</v>
      </c>
      <c r="N188" s="114" t="b">
        <v>1</v>
      </c>
      <c r="O188" s="114"/>
      <c r="P188" s="114" t="s">
        <v>121</v>
      </c>
      <c r="Q188" s="114" t="s">
        <v>122</v>
      </c>
      <c r="R188" s="114" t="b">
        <v>1</v>
      </c>
      <c r="S188" s="114">
        <v>83</v>
      </c>
      <c r="T188" s="116">
        <v>1</v>
      </c>
      <c r="U188" s="116">
        <v>9.2378708517103616E+17</v>
      </c>
    </row>
    <row r="189" spans="3:21" ht="15" customHeight="1">
      <c r="C189" s="108" t="b">
        <v>0</v>
      </c>
      <c r="D189" s="109">
        <v>1</v>
      </c>
      <c r="E189" s="110">
        <v>2</v>
      </c>
      <c r="F189" s="110" t="s">
        <v>123</v>
      </c>
      <c r="G189" s="114">
        <v>17</v>
      </c>
      <c r="H189" s="114">
        <v>0</v>
      </c>
      <c r="I189" s="114">
        <v>0</v>
      </c>
      <c r="J189" s="114">
        <v>10.5</v>
      </c>
      <c r="K189" s="114" t="s">
        <v>117</v>
      </c>
      <c r="L189" s="114" t="s">
        <v>132</v>
      </c>
      <c r="M189" s="114" t="s">
        <v>125</v>
      </c>
      <c r="N189" s="114" t="b">
        <v>0</v>
      </c>
      <c r="O189" s="114"/>
      <c r="P189" s="114" t="s">
        <v>121</v>
      </c>
      <c r="Q189" s="114" t="s">
        <v>127</v>
      </c>
      <c r="R189" s="114" t="b">
        <v>1</v>
      </c>
      <c r="S189" s="114">
        <v>84</v>
      </c>
      <c r="T189" s="116">
        <v>1</v>
      </c>
      <c r="U189" s="116">
        <v>9.5042595456694231E+18</v>
      </c>
    </row>
    <row r="190" spans="3:21" ht="15" customHeight="1">
      <c r="C190" s="108" t="b">
        <v>0</v>
      </c>
      <c r="D190" s="109">
        <v>1</v>
      </c>
      <c r="E190" s="110">
        <v>3</v>
      </c>
      <c r="F190" s="110" t="s">
        <v>123</v>
      </c>
      <c r="G190" s="114">
        <v>33</v>
      </c>
      <c r="H190" s="114">
        <v>3</v>
      </c>
      <c r="I190" s="114">
        <v>0</v>
      </c>
      <c r="J190" s="114">
        <v>15.85</v>
      </c>
      <c r="K190" s="114" t="s">
        <v>117</v>
      </c>
      <c r="L190" s="114" t="s">
        <v>118</v>
      </c>
      <c r="M190" s="114" t="s">
        <v>125</v>
      </c>
      <c r="N190" s="114" t="b">
        <v>0</v>
      </c>
      <c r="O190" s="114"/>
      <c r="P190" s="114" t="s">
        <v>121</v>
      </c>
      <c r="Q190" s="114" t="s">
        <v>127</v>
      </c>
      <c r="R190" s="114" t="b">
        <v>0</v>
      </c>
      <c r="S190" s="114">
        <v>85</v>
      </c>
      <c r="T190" s="116">
        <v>1</v>
      </c>
      <c r="U190" s="116">
        <v>1.4583348392302461E+19</v>
      </c>
    </row>
    <row r="191" spans="3:21" ht="15" customHeight="1">
      <c r="C191" s="108" t="b">
        <v>0</v>
      </c>
      <c r="D191" s="109">
        <v>0</v>
      </c>
      <c r="E191" s="110">
        <v>3</v>
      </c>
      <c r="F191" s="110" t="s">
        <v>116</v>
      </c>
      <c r="G191" s="114">
        <v>16</v>
      </c>
      <c r="H191" s="114">
        <v>1</v>
      </c>
      <c r="I191" s="114">
        <v>3</v>
      </c>
      <c r="J191" s="114">
        <v>34.375</v>
      </c>
      <c r="K191" s="114" t="s">
        <v>117</v>
      </c>
      <c r="L191" s="114" t="s">
        <v>118</v>
      </c>
      <c r="M191" s="114" t="s">
        <v>119</v>
      </c>
      <c r="N191" s="114" t="b">
        <v>1</v>
      </c>
      <c r="O191" s="114"/>
      <c r="P191" s="114" t="s">
        <v>121</v>
      </c>
      <c r="Q191" s="114" t="s">
        <v>122</v>
      </c>
      <c r="R191" s="114" t="b">
        <v>0</v>
      </c>
      <c r="S191" s="114">
        <v>86</v>
      </c>
      <c r="T191" s="116">
        <v>1</v>
      </c>
      <c r="U191" s="116">
        <v>9.0201975449335644E+18</v>
      </c>
    </row>
    <row r="192" spans="3:21" ht="15" customHeight="1">
      <c r="C192" s="108" t="b">
        <v>0</v>
      </c>
      <c r="D192" s="109">
        <v>0</v>
      </c>
      <c r="E192" s="110">
        <v>3</v>
      </c>
      <c r="F192" s="110" t="s">
        <v>116</v>
      </c>
      <c r="G192" s="114"/>
      <c r="H192" s="114">
        <v>0</v>
      </c>
      <c r="I192" s="114">
        <v>0</v>
      </c>
      <c r="J192" s="114">
        <v>8.0500000000000007</v>
      </c>
      <c r="K192" s="114" t="s">
        <v>117</v>
      </c>
      <c r="L192" s="114" t="s">
        <v>118</v>
      </c>
      <c r="M192" s="114" t="s">
        <v>119</v>
      </c>
      <c r="N192" s="114" t="b">
        <v>1</v>
      </c>
      <c r="O192" s="114"/>
      <c r="P192" s="114" t="s">
        <v>121</v>
      </c>
      <c r="Q192" s="114" t="s">
        <v>122</v>
      </c>
      <c r="R192" s="114" t="b">
        <v>1</v>
      </c>
      <c r="S192" s="114">
        <v>87</v>
      </c>
      <c r="T192" s="116">
        <v>1</v>
      </c>
      <c r="U192" s="116">
        <v>1.4127100047033233E+19</v>
      </c>
    </row>
    <row r="193" spans="3:21" ht="15" customHeight="1">
      <c r="C193" s="108" t="b">
        <v>0</v>
      </c>
      <c r="D193" s="109">
        <v>1</v>
      </c>
      <c r="E193" s="110">
        <v>1</v>
      </c>
      <c r="F193" s="110" t="s">
        <v>123</v>
      </c>
      <c r="G193" s="114">
        <v>23</v>
      </c>
      <c r="H193" s="114">
        <v>3</v>
      </c>
      <c r="I193" s="114">
        <v>2</v>
      </c>
      <c r="J193" s="114">
        <v>263</v>
      </c>
      <c r="K193" s="114" t="s">
        <v>117</v>
      </c>
      <c r="L193" s="114" t="s">
        <v>124</v>
      </c>
      <c r="M193" s="114" t="s">
        <v>125</v>
      </c>
      <c r="N193" s="114" t="b">
        <v>0</v>
      </c>
      <c r="O193" s="114" t="s">
        <v>120</v>
      </c>
      <c r="P193" s="114" t="s">
        <v>121</v>
      </c>
      <c r="Q193" s="114" t="s">
        <v>127</v>
      </c>
      <c r="R193" s="114" t="b">
        <v>0</v>
      </c>
      <c r="S193" s="114">
        <v>88</v>
      </c>
      <c r="T193" s="116">
        <v>0</v>
      </c>
      <c r="U193" s="116">
        <v>9.6751199740605932E+18</v>
      </c>
    </row>
    <row r="194" spans="3:21" ht="15" customHeight="1">
      <c r="C194" s="108" t="b">
        <v>0</v>
      </c>
      <c r="D194" s="109">
        <v>0</v>
      </c>
      <c r="E194" s="110">
        <v>3</v>
      </c>
      <c r="F194" s="110" t="s">
        <v>116</v>
      </c>
      <c r="G194" s="114">
        <v>24</v>
      </c>
      <c r="H194" s="114">
        <v>0</v>
      </c>
      <c r="I194" s="114">
        <v>0</v>
      </c>
      <c r="J194" s="114">
        <v>8.0500000000000007</v>
      </c>
      <c r="K194" s="114" t="s">
        <v>117</v>
      </c>
      <c r="L194" s="114" t="s">
        <v>118</v>
      </c>
      <c r="M194" s="114" t="s">
        <v>119</v>
      </c>
      <c r="N194" s="114" t="b">
        <v>1</v>
      </c>
      <c r="O194" s="114"/>
      <c r="P194" s="114" t="s">
        <v>121</v>
      </c>
      <c r="Q194" s="114" t="s">
        <v>122</v>
      </c>
      <c r="R194" s="114" t="b">
        <v>1</v>
      </c>
      <c r="S194" s="114">
        <v>89</v>
      </c>
      <c r="T194" s="116">
        <v>1</v>
      </c>
      <c r="U194" s="116">
        <v>4.0351332573818737E+18</v>
      </c>
    </row>
    <row r="195" spans="3:21" ht="15" customHeight="1">
      <c r="C195" s="108" t="b">
        <v>0</v>
      </c>
      <c r="D195" s="109">
        <v>0</v>
      </c>
      <c r="E195" s="110">
        <v>3</v>
      </c>
      <c r="F195" s="110" t="s">
        <v>116</v>
      </c>
      <c r="G195" s="114">
        <v>29</v>
      </c>
      <c r="H195" s="114">
        <v>0</v>
      </c>
      <c r="I195" s="114">
        <v>0</v>
      </c>
      <c r="J195" s="114">
        <v>8.0500000000000007</v>
      </c>
      <c r="K195" s="114" t="s">
        <v>117</v>
      </c>
      <c r="L195" s="114" t="s">
        <v>118</v>
      </c>
      <c r="M195" s="114" t="s">
        <v>119</v>
      </c>
      <c r="N195" s="114" t="b">
        <v>1</v>
      </c>
      <c r="O195" s="114"/>
      <c r="P195" s="114" t="s">
        <v>121</v>
      </c>
      <c r="Q195" s="114" t="s">
        <v>122</v>
      </c>
      <c r="R195" s="114" t="b">
        <v>1</v>
      </c>
      <c r="S195" s="114">
        <v>90</v>
      </c>
      <c r="T195" s="116">
        <v>1</v>
      </c>
      <c r="U195" s="116">
        <v>7.978555354682708E+18</v>
      </c>
    </row>
    <row r="196" spans="3:21" ht="15" customHeight="1">
      <c r="C196" s="108" t="b">
        <v>0</v>
      </c>
      <c r="D196" s="109">
        <v>0</v>
      </c>
      <c r="E196" s="110">
        <v>3</v>
      </c>
      <c r="F196" s="110" t="s">
        <v>116</v>
      </c>
      <c r="G196" s="114">
        <v>20</v>
      </c>
      <c r="H196" s="114">
        <v>0</v>
      </c>
      <c r="I196" s="114">
        <v>0</v>
      </c>
      <c r="J196" s="114">
        <v>7.8541999999999996</v>
      </c>
      <c r="K196" s="114" t="s">
        <v>117</v>
      </c>
      <c r="L196" s="114" t="s">
        <v>118</v>
      </c>
      <c r="M196" s="114" t="s">
        <v>119</v>
      </c>
      <c r="N196" s="114" t="b">
        <v>1</v>
      </c>
      <c r="O196" s="114"/>
      <c r="P196" s="114" t="s">
        <v>121</v>
      </c>
      <c r="Q196" s="114" t="s">
        <v>122</v>
      </c>
      <c r="R196" s="114" t="b">
        <v>1</v>
      </c>
      <c r="S196" s="114">
        <v>91</v>
      </c>
      <c r="T196" s="116">
        <v>1</v>
      </c>
      <c r="U196" s="116">
        <v>1.8485892446581041E+18</v>
      </c>
    </row>
    <row r="197" spans="3:21" ht="15" customHeight="1">
      <c r="C197" s="108" t="b">
        <v>0</v>
      </c>
      <c r="D197" s="109">
        <v>0</v>
      </c>
      <c r="E197" s="110">
        <v>1</v>
      </c>
      <c r="F197" s="110" t="s">
        <v>116</v>
      </c>
      <c r="G197" s="114">
        <v>46</v>
      </c>
      <c r="H197" s="114">
        <v>1</v>
      </c>
      <c r="I197" s="114">
        <v>0</v>
      </c>
      <c r="J197" s="114">
        <v>61.174999999999997</v>
      </c>
      <c r="K197" s="114" t="s">
        <v>117</v>
      </c>
      <c r="L197" s="114" t="s">
        <v>124</v>
      </c>
      <c r="M197" s="114" t="s">
        <v>119</v>
      </c>
      <c r="N197" s="114" t="b">
        <v>1</v>
      </c>
      <c r="O197" s="114" t="s">
        <v>130</v>
      </c>
      <c r="P197" s="114" t="s">
        <v>121</v>
      </c>
      <c r="Q197" s="114" t="s">
        <v>122</v>
      </c>
      <c r="R197" s="114" t="b">
        <v>0</v>
      </c>
      <c r="S197" s="114">
        <v>92</v>
      </c>
      <c r="T197" s="116">
        <v>0</v>
      </c>
      <c r="U197" s="116">
        <v>9.1438375637479485E+18</v>
      </c>
    </row>
    <row r="198" spans="3:21" ht="15" customHeight="1">
      <c r="C198" s="108" t="b">
        <v>0</v>
      </c>
      <c r="D198" s="109">
        <v>0</v>
      </c>
      <c r="E198" s="110">
        <v>3</v>
      </c>
      <c r="F198" s="110" t="s">
        <v>116</v>
      </c>
      <c r="G198" s="114">
        <v>26</v>
      </c>
      <c r="H198" s="114">
        <v>1</v>
      </c>
      <c r="I198" s="114">
        <v>2</v>
      </c>
      <c r="J198" s="114">
        <v>20.574999999999999</v>
      </c>
      <c r="K198" s="114" t="s">
        <v>117</v>
      </c>
      <c r="L198" s="114" t="s">
        <v>118</v>
      </c>
      <c r="M198" s="114" t="s">
        <v>119</v>
      </c>
      <c r="N198" s="114" t="b">
        <v>1</v>
      </c>
      <c r="O198" s="114"/>
      <c r="P198" s="114" t="s">
        <v>121</v>
      </c>
      <c r="Q198" s="114" t="s">
        <v>122</v>
      </c>
      <c r="R198" s="114" t="b">
        <v>0</v>
      </c>
      <c r="S198" s="114">
        <v>93</v>
      </c>
      <c r="T198" s="116">
        <v>1</v>
      </c>
      <c r="U198" s="116">
        <v>1.0547588284197655E+19</v>
      </c>
    </row>
    <row r="199" spans="3:21" ht="15" customHeight="1">
      <c r="C199" s="108" t="b">
        <v>0</v>
      </c>
      <c r="D199" s="109">
        <v>0</v>
      </c>
      <c r="E199" s="110">
        <v>3</v>
      </c>
      <c r="F199" s="110" t="s">
        <v>116</v>
      </c>
      <c r="G199" s="114">
        <v>59</v>
      </c>
      <c r="H199" s="114">
        <v>0</v>
      </c>
      <c r="I199" s="114">
        <v>0</v>
      </c>
      <c r="J199" s="114">
        <v>7.25</v>
      </c>
      <c r="K199" s="114" t="s">
        <v>117</v>
      </c>
      <c r="L199" s="114" t="s">
        <v>118</v>
      </c>
      <c r="M199" s="114" t="s">
        <v>119</v>
      </c>
      <c r="N199" s="114" t="b">
        <v>1</v>
      </c>
      <c r="O199" s="114"/>
      <c r="P199" s="114" t="s">
        <v>121</v>
      </c>
      <c r="Q199" s="114" t="s">
        <v>122</v>
      </c>
      <c r="R199" s="114" t="b">
        <v>1</v>
      </c>
      <c r="S199" s="114">
        <v>94</v>
      </c>
      <c r="T199" s="116">
        <v>1</v>
      </c>
      <c r="U199" s="116">
        <v>8.0640379421024819E+18</v>
      </c>
    </row>
    <row r="200" spans="3:21" ht="15" customHeight="1">
      <c r="C200" s="108" t="b">
        <v>0</v>
      </c>
      <c r="D200" s="109">
        <v>0</v>
      </c>
      <c r="E200" s="110">
        <v>3</v>
      </c>
      <c r="F200" s="110" t="s">
        <v>116</v>
      </c>
      <c r="G200" s="114"/>
      <c r="H200" s="114">
        <v>0</v>
      </c>
      <c r="I200" s="114">
        <v>0</v>
      </c>
      <c r="J200" s="114">
        <v>8.0500000000000007</v>
      </c>
      <c r="K200" s="114" t="s">
        <v>117</v>
      </c>
      <c r="L200" s="114" t="s">
        <v>118</v>
      </c>
      <c r="M200" s="114" t="s">
        <v>119</v>
      </c>
      <c r="N200" s="114" t="b">
        <v>1</v>
      </c>
      <c r="O200" s="114"/>
      <c r="P200" s="114" t="s">
        <v>121</v>
      </c>
      <c r="Q200" s="114" t="s">
        <v>122</v>
      </c>
      <c r="R200" s="114" t="b">
        <v>1</v>
      </c>
      <c r="S200" s="114">
        <v>95</v>
      </c>
      <c r="T200" s="116">
        <v>1</v>
      </c>
      <c r="U200" s="116">
        <v>1.0680957036519076E+19</v>
      </c>
    </row>
    <row r="201" spans="3:21" ht="15" customHeight="1">
      <c r="C201" s="108" t="b">
        <v>0</v>
      </c>
      <c r="D201" s="109">
        <v>0</v>
      </c>
      <c r="E201" s="110">
        <v>1</v>
      </c>
      <c r="F201" s="110" t="s">
        <v>116</v>
      </c>
      <c r="G201" s="114">
        <v>71</v>
      </c>
      <c r="H201" s="114">
        <v>0</v>
      </c>
      <c r="I201" s="114">
        <v>0</v>
      </c>
      <c r="J201" s="114">
        <v>34.654200000000003</v>
      </c>
      <c r="K201" s="114" t="s">
        <v>120</v>
      </c>
      <c r="L201" s="114" t="s">
        <v>124</v>
      </c>
      <c r="M201" s="114" t="s">
        <v>119</v>
      </c>
      <c r="N201" s="114" t="b">
        <v>1</v>
      </c>
      <c r="O201" s="114" t="s">
        <v>135</v>
      </c>
      <c r="P201" s="114" t="s">
        <v>126</v>
      </c>
      <c r="Q201" s="114" t="s">
        <v>122</v>
      </c>
      <c r="R201" s="114" t="b">
        <v>1</v>
      </c>
      <c r="S201" s="114">
        <v>96</v>
      </c>
      <c r="T201" s="116">
        <v>0</v>
      </c>
      <c r="U201" s="116">
        <v>1.5259750808593318E+19</v>
      </c>
    </row>
    <row r="202" spans="3:21" ht="15" customHeight="1">
      <c r="C202" s="108" t="b">
        <v>0</v>
      </c>
      <c r="D202" s="109">
        <v>1</v>
      </c>
      <c r="E202" s="110">
        <v>1</v>
      </c>
      <c r="F202" s="110" t="s">
        <v>116</v>
      </c>
      <c r="G202" s="114">
        <v>23</v>
      </c>
      <c r="H202" s="114">
        <v>0</v>
      </c>
      <c r="I202" s="114">
        <v>1</v>
      </c>
      <c r="J202" s="114">
        <v>63.3583</v>
      </c>
      <c r="K202" s="114" t="s">
        <v>120</v>
      </c>
      <c r="L202" s="114" t="s">
        <v>124</v>
      </c>
      <c r="M202" s="114" t="s">
        <v>119</v>
      </c>
      <c r="N202" s="114" t="b">
        <v>1</v>
      </c>
      <c r="O202" s="114" t="s">
        <v>134</v>
      </c>
      <c r="P202" s="114" t="s">
        <v>126</v>
      </c>
      <c r="Q202" s="114" t="s">
        <v>127</v>
      </c>
      <c r="R202" s="114" t="b">
        <v>0</v>
      </c>
      <c r="S202" s="114">
        <v>97</v>
      </c>
      <c r="T202" s="116">
        <v>0</v>
      </c>
      <c r="U202" s="116">
        <v>1.4479955733802684E+19</v>
      </c>
    </row>
    <row r="203" spans="3:21" ht="15" customHeight="1">
      <c r="C203" s="108" t="b">
        <v>0</v>
      </c>
      <c r="D203" s="109">
        <v>1</v>
      </c>
      <c r="E203" s="110">
        <v>2</v>
      </c>
      <c r="F203" s="110" t="s">
        <v>123</v>
      </c>
      <c r="G203" s="114">
        <v>34</v>
      </c>
      <c r="H203" s="114">
        <v>0</v>
      </c>
      <c r="I203" s="114">
        <v>1</v>
      </c>
      <c r="J203" s="114">
        <v>23</v>
      </c>
      <c r="K203" s="114" t="s">
        <v>117</v>
      </c>
      <c r="L203" s="114" t="s">
        <v>132</v>
      </c>
      <c r="M203" s="114" t="s">
        <v>125</v>
      </c>
      <c r="N203" s="114" t="b">
        <v>0</v>
      </c>
      <c r="O203" s="114"/>
      <c r="P203" s="114" t="s">
        <v>121</v>
      </c>
      <c r="Q203" s="114" t="s">
        <v>127</v>
      </c>
      <c r="R203" s="114" t="b">
        <v>0</v>
      </c>
      <c r="S203" s="114">
        <v>98</v>
      </c>
      <c r="T203" s="116">
        <v>1</v>
      </c>
      <c r="U203" s="116">
        <v>3.6317804732794255E+18</v>
      </c>
    </row>
    <row r="204" spans="3:21" ht="15" customHeight="1">
      <c r="C204" s="108" t="b">
        <v>0</v>
      </c>
      <c r="D204" s="109">
        <v>0</v>
      </c>
      <c r="E204" s="110">
        <v>2</v>
      </c>
      <c r="F204" s="110" t="s">
        <v>116</v>
      </c>
      <c r="G204" s="114">
        <v>34</v>
      </c>
      <c r="H204" s="114">
        <v>1</v>
      </c>
      <c r="I204" s="114">
        <v>0</v>
      </c>
      <c r="J204" s="114">
        <v>26</v>
      </c>
      <c r="K204" s="114" t="s">
        <v>117</v>
      </c>
      <c r="L204" s="114" t="s">
        <v>132</v>
      </c>
      <c r="M204" s="114" t="s">
        <v>119</v>
      </c>
      <c r="N204" s="114" t="b">
        <v>1</v>
      </c>
      <c r="O204" s="114"/>
      <c r="P204" s="114" t="s">
        <v>121</v>
      </c>
      <c r="Q204" s="114" t="s">
        <v>122</v>
      </c>
      <c r="R204" s="114" t="b">
        <v>0</v>
      </c>
      <c r="S204" s="114">
        <v>99</v>
      </c>
      <c r="T204" s="116">
        <v>1</v>
      </c>
      <c r="U204" s="116">
        <v>4.6659487285265623E+18</v>
      </c>
    </row>
    <row r="205" spans="3:21" ht="15" customHeight="1">
      <c r="C205" s="108" t="b">
        <v>0</v>
      </c>
      <c r="D205" s="109">
        <v>0</v>
      </c>
      <c r="E205" s="110">
        <v>3</v>
      </c>
      <c r="F205" s="110" t="s">
        <v>123</v>
      </c>
      <c r="G205" s="114">
        <v>28</v>
      </c>
      <c r="H205" s="114">
        <v>0</v>
      </c>
      <c r="I205" s="114">
        <v>0</v>
      </c>
      <c r="J205" s="114">
        <v>7.8958000000000004</v>
      </c>
      <c r="K205" s="114" t="s">
        <v>117</v>
      </c>
      <c r="L205" s="114" t="s">
        <v>118</v>
      </c>
      <c r="M205" s="114" t="s">
        <v>125</v>
      </c>
      <c r="N205" s="114" t="b">
        <v>0</v>
      </c>
      <c r="O205" s="114"/>
      <c r="P205" s="114" t="s">
        <v>121</v>
      </c>
      <c r="Q205" s="114" t="s">
        <v>122</v>
      </c>
      <c r="R205" s="114" t="b">
        <v>1</v>
      </c>
      <c r="S205" s="114">
        <v>100</v>
      </c>
      <c r="T205" s="116">
        <v>1</v>
      </c>
      <c r="U205" s="116">
        <v>8.3303036082778685E+18</v>
      </c>
    </row>
    <row r="206" spans="3:21" ht="15" customHeight="1">
      <c r="C206" s="108" t="b">
        <v>0</v>
      </c>
      <c r="D206" s="109">
        <v>0</v>
      </c>
      <c r="E206" s="110">
        <v>3</v>
      </c>
      <c r="F206" s="110" t="s">
        <v>116</v>
      </c>
      <c r="G206" s="114"/>
      <c r="H206" s="114">
        <v>0</v>
      </c>
      <c r="I206" s="114">
        <v>0</v>
      </c>
      <c r="J206" s="114">
        <v>7.8958000000000004</v>
      </c>
      <c r="K206" s="114" t="s">
        <v>117</v>
      </c>
      <c r="L206" s="114" t="s">
        <v>118</v>
      </c>
      <c r="M206" s="114" t="s">
        <v>119</v>
      </c>
      <c r="N206" s="114" t="b">
        <v>1</v>
      </c>
      <c r="O206" s="114"/>
      <c r="P206" s="114" t="s">
        <v>121</v>
      </c>
      <c r="Q206" s="114" t="s">
        <v>122</v>
      </c>
      <c r="R206" s="114" t="b">
        <v>1</v>
      </c>
      <c r="S206" s="114">
        <v>101</v>
      </c>
      <c r="T206" s="116">
        <v>1</v>
      </c>
      <c r="U206" s="116">
        <v>6.4039469847049083E+18</v>
      </c>
    </row>
    <row r="207" spans="3:21" ht="15" customHeight="1">
      <c r="C207" s="108" t="b">
        <v>0</v>
      </c>
      <c r="D207" s="109">
        <v>0</v>
      </c>
      <c r="E207" s="110">
        <v>1</v>
      </c>
      <c r="F207" s="110" t="s">
        <v>116</v>
      </c>
      <c r="G207" s="114">
        <v>21</v>
      </c>
      <c r="H207" s="114">
        <v>0</v>
      </c>
      <c r="I207" s="114">
        <v>1</v>
      </c>
      <c r="J207" s="114">
        <v>77.287499999999994</v>
      </c>
      <c r="K207" s="114" t="s">
        <v>117</v>
      </c>
      <c r="L207" s="114" t="s">
        <v>124</v>
      </c>
      <c r="M207" s="114" t="s">
        <v>119</v>
      </c>
      <c r="N207" s="114" t="b">
        <v>1</v>
      </c>
      <c r="O207" s="114" t="s">
        <v>134</v>
      </c>
      <c r="P207" s="114" t="s">
        <v>121</v>
      </c>
      <c r="Q207" s="114" t="s">
        <v>122</v>
      </c>
      <c r="R207" s="114" t="b">
        <v>0</v>
      </c>
      <c r="S207" s="114">
        <v>102</v>
      </c>
      <c r="T207" s="116">
        <v>0</v>
      </c>
      <c r="U207" s="116">
        <v>1.6567717587297702E+19</v>
      </c>
    </row>
    <row r="208" spans="3:21" ht="15" customHeight="1">
      <c r="C208" s="108" t="b">
        <v>0</v>
      </c>
      <c r="D208" s="109">
        <v>0</v>
      </c>
      <c r="E208" s="110">
        <v>3</v>
      </c>
      <c r="F208" s="110" t="s">
        <v>116</v>
      </c>
      <c r="G208" s="114">
        <v>33</v>
      </c>
      <c r="H208" s="114">
        <v>0</v>
      </c>
      <c r="I208" s="114">
        <v>0</v>
      </c>
      <c r="J208" s="114">
        <v>8.6541999999999994</v>
      </c>
      <c r="K208" s="114" t="s">
        <v>117</v>
      </c>
      <c r="L208" s="114" t="s">
        <v>118</v>
      </c>
      <c r="M208" s="114" t="s">
        <v>119</v>
      </c>
      <c r="N208" s="114" t="b">
        <v>1</v>
      </c>
      <c r="O208" s="114"/>
      <c r="P208" s="114" t="s">
        <v>121</v>
      </c>
      <c r="Q208" s="114" t="s">
        <v>122</v>
      </c>
      <c r="R208" s="114" t="b">
        <v>1</v>
      </c>
      <c r="S208" s="114">
        <v>103</v>
      </c>
      <c r="T208" s="116">
        <v>1</v>
      </c>
      <c r="U208" s="116">
        <v>1.1046900146347547E+19</v>
      </c>
    </row>
    <row r="209" spans="3:21" ht="15" customHeight="1">
      <c r="C209" s="108" t="b">
        <v>0</v>
      </c>
      <c r="D209" s="109">
        <v>0</v>
      </c>
      <c r="E209" s="110">
        <v>3</v>
      </c>
      <c r="F209" s="110" t="s">
        <v>116</v>
      </c>
      <c r="G209" s="114">
        <v>37</v>
      </c>
      <c r="H209" s="114">
        <v>2</v>
      </c>
      <c r="I209" s="114">
        <v>0</v>
      </c>
      <c r="J209" s="114">
        <v>7.9249999999999998</v>
      </c>
      <c r="K209" s="114" t="s">
        <v>117</v>
      </c>
      <c r="L209" s="114" t="s">
        <v>118</v>
      </c>
      <c r="M209" s="114" t="s">
        <v>119</v>
      </c>
      <c r="N209" s="114" t="b">
        <v>1</v>
      </c>
      <c r="O209" s="114"/>
      <c r="P209" s="114" t="s">
        <v>121</v>
      </c>
      <c r="Q209" s="114" t="s">
        <v>122</v>
      </c>
      <c r="R209" s="114" t="b">
        <v>0</v>
      </c>
      <c r="S209" s="114">
        <v>104</v>
      </c>
      <c r="T209" s="116">
        <v>1</v>
      </c>
      <c r="U209" s="116">
        <v>9.4491463845842452E+18</v>
      </c>
    </row>
    <row r="210" spans="3:21" ht="15" customHeight="1">
      <c r="C210" s="108" t="b">
        <v>0</v>
      </c>
      <c r="D210" s="109">
        <v>0</v>
      </c>
      <c r="E210" s="110">
        <v>3</v>
      </c>
      <c r="F210" s="110" t="s">
        <v>116</v>
      </c>
      <c r="G210" s="114">
        <v>28</v>
      </c>
      <c r="H210" s="114">
        <v>0</v>
      </c>
      <c r="I210" s="114">
        <v>0</v>
      </c>
      <c r="J210" s="114">
        <v>7.8958000000000004</v>
      </c>
      <c r="K210" s="114" t="s">
        <v>117</v>
      </c>
      <c r="L210" s="114" t="s">
        <v>118</v>
      </c>
      <c r="M210" s="114" t="s">
        <v>119</v>
      </c>
      <c r="N210" s="114" t="b">
        <v>1</v>
      </c>
      <c r="O210" s="114"/>
      <c r="P210" s="114" t="s">
        <v>121</v>
      </c>
      <c r="Q210" s="114" t="s">
        <v>122</v>
      </c>
      <c r="R210" s="114" t="b">
        <v>1</v>
      </c>
      <c r="S210" s="114">
        <v>105</v>
      </c>
      <c r="T210" s="116">
        <v>1</v>
      </c>
      <c r="U210" s="116">
        <v>1.8806425418016722E+18</v>
      </c>
    </row>
    <row r="211" spans="3:21" ht="15" customHeight="1">
      <c r="C211" s="108" t="b">
        <v>0</v>
      </c>
      <c r="D211" s="109">
        <v>1</v>
      </c>
      <c r="E211" s="110">
        <v>3</v>
      </c>
      <c r="F211" s="110" t="s">
        <v>123</v>
      </c>
      <c r="G211" s="114">
        <v>21</v>
      </c>
      <c r="H211" s="114">
        <v>0</v>
      </c>
      <c r="I211" s="114">
        <v>0</v>
      </c>
      <c r="J211" s="114">
        <v>7.65</v>
      </c>
      <c r="K211" s="114" t="s">
        <v>117</v>
      </c>
      <c r="L211" s="114" t="s">
        <v>118</v>
      </c>
      <c r="M211" s="114" t="s">
        <v>125</v>
      </c>
      <c r="N211" s="114" t="b">
        <v>0</v>
      </c>
      <c r="O211" s="114"/>
      <c r="P211" s="114" t="s">
        <v>121</v>
      </c>
      <c r="Q211" s="114" t="s">
        <v>127</v>
      </c>
      <c r="R211" s="114" t="b">
        <v>1</v>
      </c>
      <c r="S211" s="114">
        <v>106</v>
      </c>
      <c r="T211" s="116">
        <v>1</v>
      </c>
      <c r="U211" s="116">
        <v>1.7221245421181428E+19</v>
      </c>
    </row>
    <row r="212" spans="3:21" ht="15" customHeight="1">
      <c r="C212" s="108" t="b">
        <v>0</v>
      </c>
      <c r="D212" s="109">
        <v>1</v>
      </c>
      <c r="E212" s="110">
        <v>3</v>
      </c>
      <c r="F212" s="110" t="s">
        <v>116</v>
      </c>
      <c r="G212" s="114"/>
      <c r="H212" s="114">
        <v>0</v>
      </c>
      <c r="I212" s="114">
        <v>0</v>
      </c>
      <c r="J212" s="114">
        <v>7.7750000000000004</v>
      </c>
      <c r="K212" s="114" t="s">
        <v>117</v>
      </c>
      <c r="L212" s="114" t="s">
        <v>118</v>
      </c>
      <c r="M212" s="114" t="s">
        <v>119</v>
      </c>
      <c r="N212" s="114" t="b">
        <v>1</v>
      </c>
      <c r="O212" s="114"/>
      <c r="P212" s="114" t="s">
        <v>121</v>
      </c>
      <c r="Q212" s="114" t="s">
        <v>127</v>
      </c>
      <c r="R212" s="114" t="b">
        <v>1</v>
      </c>
      <c r="S212" s="114">
        <v>107</v>
      </c>
      <c r="T212" s="116">
        <v>1</v>
      </c>
      <c r="U212" s="116">
        <v>9.838565734536575E+18</v>
      </c>
    </row>
    <row r="213" spans="3:21" ht="15" customHeight="1">
      <c r="C213" s="108" t="b">
        <v>0</v>
      </c>
      <c r="D213" s="109">
        <v>0</v>
      </c>
      <c r="E213" s="110">
        <v>3</v>
      </c>
      <c r="F213" s="110" t="s">
        <v>116</v>
      </c>
      <c r="G213" s="114">
        <v>38</v>
      </c>
      <c r="H213" s="114">
        <v>0</v>
      </c>
      <c r="I213" s="114">
        <v>0</v>
      </c>
      <c r="J213" s="114">
        <v>7.8958000000000004</v>
      </c>
      <c r="K213" s="114" t="s">
        <v>117</v>
      </c>
      <c r="L213" s="114" t="s">
        <v>118</v>
      </c>
      <c r="M213" s="114" t="s">
        <v>119</v>
      </c>
      <c r="N213" s="114" t="b">
        <v>1</v>
      </c>
      <c r="O213" s="114"/>
      <c r="P213" s="114" t="s">
        <v>121</v>
      </c>
      <c r="Q213" s="114" t="s">
        <v>122</v>
      </c>
      <c r="R213" s="114" t="b">
        <v>1</v>
      </c>
      <c r="S213" s="114">
        <v>108</v>
      </c>
      <c r="T213" s="116">
        <v>1</v>
      </c>
      <c r="U213" s="116">
        <v>1.3424399319291384E+19</v>
      </c>
    </row>
    <row r="214" spans="3:21" ht="15" customHeight="1">
      <c r="C214" s="108" t="b">
        <v>0</v>
      </c>
      <c r="D214" s="109">
        <v>1</v>
      </c>
      <c r="E214" s="110">
        <v>3</v>
      </c>
      <c r="F214" s="110" t="s">
        <v>123</v>
      </c>
      <c r="G214" s="114"/>
      <c r="H214" s="114">
        <v>1</v>
      </c>
      <c r="I214" s="114">
        <v>0</v>
      </c>
      <c r="J214" s="114">
        <v>24.15</v>
      </c>
      <c r="K214" s="114" t="s">
        <v>128</v>
      </c>
      <c r="L214" s="114" t="s">
        <v>118</v>
      </c>
      <c r="M214" s="114" t="s">
        <v>125</v>
      </c>
      <c r="N214" s="114" t="b">
        <v>0</v>
      </c>
      <c r="O214" s="114"/>
      <c r="P214" s="114" t="s">
        <v>129</v>
      </c>
      <c r="Q214" s="114" t="s">
        <v>127</v>
      </c>
      <c r="R214" s="114" t="b">
        <v>0</v>
      </c>
      <c r="S214" s="114">
        <v>109</v>
      </c>
      <c r="T214" s="116">
        <v>1</v>
      </c>
      <c r="U214" s="116">
        <v>4.2879536487274819E+18</v>
      </c>
    </row>
    <row r="215" spans="3:21" ht="15" customHeight="1">
      <c r="C215" s="108" t="b">
        <v>0</v>
      </c>
      <c r="D215" s="109">
        <v>0</v>
      </c>
      <c r="E215" s="110">
        <v>1</v>
      </c>
      <c r="F215" s="110" t="s">
        <v>116</v>
      </c>
      <c r="G215" s="114">
        <v>47</v>
      </c>
      <c r="H215" s="114">
        <v>0</v>
      </c>
      <c r="I215" s="114">
        <v>0</v>
      </c>
      <c r="J215" s="114">
        <v>52</v>
      </c>
      <c r="K215" s="114" t="s">
        <v>117</v>
      </c>
      <c r="L215" s="114" t="s">
        <v>124</v>
      </c>
      <c r="M215" s="114" t="s">
        <v>119</v>
      </c>
      <c r="N215" s="114" t="b">
        <v>1</v>
      </c>
      <c r="O215" s="114" t="s">
        <v>120</v>
      </c>
      <c r="P215" s="114" t="s">
        <v>121</v>
      </c>
      <c r="Q215" s="114" t="s">
        <v>122</v>
      </c>
      <c r="R215" s="114" t="b">
        <v>1</v>
      </c>
      <c r="S215" s="114">
        <v>110</v>
      </c>
      <c r="T215" s="116">
        <v>0</v>
      </c>
      <c r="U215" s="116">
        <v>5.1055992727355392E+18</v>
      </c>
    </row>
    <row r="216" spans="3:21" ht="15" customHeight="1">
      <c r="C216" s="108" t="b">
        <v>0</v>
      </c>
      <c r="D216" s="109">
        <v>0</v>
      </c>
      <c r="E216" s="110">
        <v>3</v>
      </c>
      <c r="F216" s="110" t="s">
        <v>116</v>
      </c>
      <c r="G216" s="114">
        <v>22</v>
      </c>
      <c r="H216" s="114">
        <v>0</v>
      </c>
      <c r="I216" s="114">
        <v>0</v>
      </c>
      <c r="J216" s="114">
        <v>8.0500000000000007</v>
      </c>
      <c r="K216" s="114" t="s">
        <v>117</v>
      </c>
      <c r="L216" s="114" t="s">
        <v>118</v>
      </c>
      <c r="M216" s="114" t="s">
        <v>119</v>
      </c>
      <c r="N216" s="114" t="b">
        <v>1</v>
      </c>
      <c r="O216" s="114"/>
      <c r="P216" s="114" t="s">
        <v>121</v>
      </c>
      <c r="Q216" s="114" t="s">
        <v>122</v>
      </c>
      <c r="R216" s="114" t="b">
        <v>1</v>
      </c>
      <c r="S216" s="114">
        <v>112</v>
      </c>
      <c r="T216" s="116">
        <v>1</v>
      </c>
      <c r="U216" s="116">
        <v>9.7146299222746337E+18</v>
      </c>
    </row>
    <row r="217" spans="3:21" ht="15" customHeight="1">
      <c r="C217" s="108" t="b">
        <v>0</v>
      </c>
      <c r="D217" s="109">
        <v>0</v>
      </c>
      <c r="E217" s="110">
        <v>3</v>
      </c>
      <c r="F217" s="110" t="s">
        <v>123</v>
      </c>
      <c r="G217" s="114">
        <v>20</v>
      </c>
      <c r="H217" s="114">
        <v>1</v>
      </c>
      <c r="I217" s="114">
        <v>0</v>
      </c>
      <c r="J217" s="114">
        <v>9.8249999999999993</v>
      </c>
      <c r="K217" s="114" t="s">
        <v>117</v>
      </c>
      <c r="L217" s="114" t="s">
        <v>118</v>
      </c>
      <c r="M217" s="114" t="s">
        <v>125</v>
      </c>
      <c r="N217" s="114" t="b">
        <v>0</v>
      </c>
      <c r="O217" s="114"/>
      <c r="P217" s="114" t="s">
        <v>121</v>
      </c>
      <c r="Q217" s="114" t="s">
        <v>122</v>
      </c>
      <c r="R217" s="114" t="b">
        <v>0</v>
      </c>
      <c r="S217" s="114">
        <v>113</v>
      </c>
      <c r="T217" s="116">
        <v>1</v>
      </c>
      <c r="U217" s="116">
        <v>6.43542163116915E+18</v>
      </c>
    </row>
    <row r="218" spans="3:21" ht="15" customHeight="1">
      <c r="C218" s="108" t="b">
        <v>0</v>
      </c>
      <c r="D218" s="109">
        <v>0</v>
      </c>
      <c r="E218" s="110">
        <v>3</v>
      </c>
      <c r="F218" s="110" t="s">
        <v>123</v>
      </c>
      <c r="G218" s="114">
        <v>17</v>
      </c>
      <c r="H218" s="114">
        <v>0</v>
      </c>
      <c r="I218" s="114">
        <v>0</v>
      </c>
      <c r="J218" s="114">
        <v>14.458299999999999</v>
      </c>
      <c r="K218" s="114" t="s">
        <v>120</v>
      </c>
      <c r="L218" s="114" t="s">
        <v>118</v>
      </c>
      <c r="M218" s="114" t="s">
        <v>125</v>
      </c>
      <c r="N218" s="114" t="b">
        <v>0</v>
      </c>
      <c r="O218" s="114"/>
      <c r="P218" s="114" t="s">
        <v>126</v>
      </c>
      <c r="Q218" s="114" t="s">
        <v>122</v>
      </c>
      <c r="R218" s="114" t="b">
        <v>1</v>
      </c>
      <c r="S218" s="114">
        <v>114</v>
      </c>
      <c r="T218" s="116">
        <v>1</v>
      </c>
      <c r="U218" s="116">
        <v>6.3899560649796936E+18</v>
      </c>
    </row>
    <row r="219" spans="3:21" ht="15" customHeight="1">
      <c r="C219" s="108" t="b">
        <v>0</v>
      </c>
      <c r="D219" s="109">
        <v>0</v>
      </c>
      <c r="E219" s="110">
        <v>3</v>
      </c>
      <c r="F219" s="110" t="s">
        <v>116</v>
      </c>
      <c r="G219" s="114">
        <v>21</v>
      </c>
      <c r="H219" s="114">
        <v>0</v>
      </c>
      <c r="I219" s="114">
        <v>0</v>
      </c>
      <c r="J219" s="114">
        <v>7.9249999999999998</v>
      </c>
      <c r="K219" s="114" t="s">
        <v>117</v>
      </c>
      <c r="L219" s="114" t="s">
        <v>118</v>
      </c>
      <c r="M219" s="114" t="s">
        <v>119</v>
      </c>
      <c r="N219" s="114" t="b">
        <v>1</v>
      </c>
      <c r="O219" s="114"/>
      <c r="P219" s="114" t="s">
        <v>121</v>
      </c>
      <c r="Q219" s="114" t="s">
        <v>122</v>
      </c>
      <c r="R219" s="114" t="b">
        <v>1</v>
      </c>
      <c r="S219" s="114">
        <v>115</v>
      </c>
      <c r="T219" s="116">
        <v>1</v>
      </c>
      <c r="U219" s="116">
        <v>1.7344825701377497E+19</v>
      </c>
    </row>
    <row r="220" spans="3:21" ht="15" customHeight="1">
      <c r="C220" s="108" t="b">
        <v>0</v>
      </c>
      <c r="D220" s="109">
        <v>0</v>
      </c>
      <c r="E220" s="110">
        <v>2</v>
      </c>
      <c r="F220" s="110" t="s">
        <v>116</v>
      </c>
      <c r="G220" s="114">
        <v>29</v>
      </c>
      <c r="H220" s="114">
        <v>1</v>
      </c>
      <c r="I220" s="114">
        <v>0</v>
      </c>
      <c r="J220" s="114">
        <v>21</v>
      </c>
      <c r="K220" s="114" t="s">
        <v>117</v>
      </c>
      <c r="L220" s="114" t="s">
        <v>132</v>
      </c>
      <c r="M220" s="114" t="s">
        <v>119</v>
      </c>
      <c r="N220" s="114" t="b">
        <v>1</v>
      </c>
      <c r="O220" s="114"/>
      <c r="P220" s="114" t="s">
        <v>121</v>
      </c>
      <c r="Q220" s="114" t="s">
        <v>122</v>
      </c>
      <c r="R220" s="114" t="b">
        <v>0</v>
      </c>
      <c r="S220" s="114">
        <v>117</v>
      </c>
      <c r="T220" s="116">
        <v>1</v>
      </c>
      <c r="U220" s="116">
        <v>1.6445224621764989E+19</v>
      </c>
    </row>
    <row r="221" spans="3:21" ht="15" customHeight="1">
      <c r="C221" s="108" t="b">
        <v>0</v>
      </c>
      <c r="D221" s="109">
        <v>0</v>
      </c>
      <c r="E221" s="110">
        <v>1</v>
      </c>
      <c r="F221" s="110" t="s">
        <v>116</v>
      </c>
      <c r="G221" s="114">
        <v>24</v>
      </c>
      <c r="H221" s="114">
        <v>0</v>
      </c>
      <c r="I221" s="114">
        <v>1</v>
      </c>
      <c r="J221" s="114">
        <v>247.52080000000001</v>
      </c>
      <c r="K221" s="114" t="s">
        <v>120</v>
      </c>
      <c r="L221" s="114" t="s">
        <v>124</v>
      </c>
      <c r="M221" s="114" t="s">
        <v>119</v>
      </c>
      <c r="N221" s="114" t="b">
        <v>1</v>
      </c>
      <c r="O221" s="114" t="s">
        <v>136</v>
      </c>
      <c r="P221" s="114" t="s">
        <v>126</v>
      </c>
      <c r="Q221" s="114" t="s">
        <v>122</v>
      </c>
      <c r="R221" s="114" t="b">
        <v>0</v>
      </c>
      <c r="S221" s="114">
        <v>118</v>
      </c>
      <c r="T221" s="116">
        <v>0</v>
      </c>
      <c r="U221" s="116">
        <v>1.712511354611952E+19</v>
      </c>
    </row>
    <row r="222" spans="3:21" ht="15" customHeight="1">
      <c r="C222" s="108" t="b">
        <v>0</v>
      </c>
      <c r="D222" s="109">
        <v>0</v>
      </c>
      <c r="E222" s="110">
        <v>3</v>
      </c>
      <c r="F222" s="110" t="s">
        <v>123</v>
      </c>
      <c r="G222" s="114">
        <v>2</v>
      </c>
      <c r="H222" s="114">
        <v>4</v>
      </c>
      <c r="I222" s="114">
        <v>2</v>
      </c>
      <c r="J222" s="114">
        <v>31.274999999999999</v>
      </c>
      <c r="K222" s="114" t="s">
        <v>117</v>
      </c>
      <c r="L222" s="114" t="s">
        <v>118</v>
      </c>
      <c r="M222" s="114" t="s">
        <v>131</v>
      </c>
      <c r="N222" s="114" t="b">
        <v>0</v>
      </c>
      <c r="O222" s="114"/>
      <c r="P222" s="114" t="s">
        <v>121</v>
      </c>
      <c r="Q222" s="114" t="s">
        <v>122</v>
      </c>
      <c r="R222" s="114" t="b">
        <v>0</v>
      </c>
      <c r="S222" s="114">
        <v>119</v>
      </c>
      <c r="T222" s="116">
        <v>1</v>
      </c>
      <c r="U222" s="116">
        <v>3.6430809257616696E+18</v>
      </c>
    </row>
    <row r="223" spans="3:21" ht="15" customHeight="1">
      <c r="C223" s="108" t="b">
        <v>0</v>
      </c>
      <c r="D223" s="109">
        <v>0</v>
      </c>
      <c r="E223" s="110">
        <v>2</v>
      </c>
      <c r="F223" s="110" t="s">
        <v>116</v>
      </c>
      <c r="G223" s="114">
        <v>21</v>
      </c>
      <c r="H223" s="114">
        <v>2</v>
      </c>
      <c r="I223" s="114">
        <v>0</v>
      </c>
      <c r="J223" s="114">
        <v>73.5</v>
      </c>
      <c r="K223" s="114" t="s">
        <v>117</v>
      </c>
      <c r="L223" s="114" t="s">
        <v>132</v>
      </c>
      <c r="M223" s="114" t="s">
        <v>119</v>
      </c>
      <c r="N223" s="114" t="b">
        <v>1</v>
      </c>
      <c r="O223" s="114"/>
      <c r="P223" s="114" t="s">
        <v>121</v>
      </c>
      <c r="Q223" s="114" t="s">
        <v>122</v>
      </c>
      <c r="R223" s="114" t="b">
        <v>0</v>
      </c>
      <c r="S223" s="114">
        <v>120</v>
      </c>
      <c r="T223" s="116">
        <v>1</v>
      </c>
      <c r="U223" s="116">
        <v>1.251832995394792E+19</v>
      </c>
    </row>
    <row r="224" spans="3:21" ht="15" customHeight="1">
      <c r="C224" s="108" t="b">
        <v>0</v>
      </c>
      <c r="D224" s="109">
        <v>0</v>
      </c>
      <c r="E224" s="110">
        <v>3</v>
      </c>
      <c r="F224" s="110" t="s">
        <v>116</v>
      </c>
      <c r="G224" s="114"/>
      <c r="H224" s="114">
        <v>0</v>
      </c>
      <c r="I224" s="114">
        <v>0</v>
      </c>
      <c r="J224" s="114">
        <v>8.0500000000000007</v>
      </c>
      <c r="K224" s="114" t="s">
        <v>117</v>
      </c>
      <c r="L224" s="114" t="s">
        <v>118</v>
      </c>
      <c r="M224" s="114" t="s">
        <v>119</v>
      </c>
      <c r="N224" s="114" t="b">
        <v>1</v>
      </c>
      <c r="O224" s="114"/>
      <c r="P224" s="114" t="s">
        <v>121</v>
      </c>
      <c r="Q224" s="114" t="s">
        <v>122</v>
      </c>
      <c r="R224" s="114" t="b">
        <v>1</v>
      </c>
      <c r="S224" s="114">
        <v>121</v>
      </c>
      <c r="T224" s="116">
        <v>1</v>
      </c>
      <c r="U224" s="116">
        <v>1.357606120790877E+19</v>
      </c>
    </row>
    <row r="225" spans="3:21" ht="15" customHeight="1">
      <c r="C225" s="108" t="b">
        <v>0</v>
      </c>
      <c r="D225" s="109">
        <v>0</v>
      </c>
      <c r="E225" s="110">
        <v>1</v>
      </c>
      <c r="F225" s="110" t="s">
        <v>116</v>
      </c>
      <c r="G225" s="114">
        <v>54</v>
      </c>
      <c r="H225" s="114">
        <v>0</v>
      </c>
      <c r="I225" s="114">
        <v>1</v>
      </c>
      <c r="J225" s="114">
        <v>77.287499999999994</v>
      </c>
      <c r="K225" s="114" t="s">
        <v>117</v>
      </c>
      <c r="L225" s="114" t="s">
        <v>124</v>
      </c>
      <c r="M225" s="114" t="s">
        <v>119</v>
      </c>
      <c r="N225" s="114" t="b">
        <v>1</v>
      </c>
      <c r="O225" s="114" t="s">
        <v>134</v>
      </c>
      <c r="P225" s="114" t="s">
        <v>121</v>
      </c>
      <c r="Q225" s="114" t="s">
        <v>122</v>
      </c>
      <c r="R225" s="114" t="b">
        <v>0</v>
      </c>
      <c r="S225" s="114">
        <v>124</v>
      </c>
      <c r="T225" s="116">
        <v>0</v>
      </c>
      <c r="U225" s="116">
        <v>4.163340924258687E+18</v>
      </c>
    </row>
    <row r="226" spans="3:21" ht="15" customHeight="1">
      <c r="C226" s="108" t="b">
        <v>0</v>
      </c>
      <c r="D226" s="109">
        <v>1</v>
      </c>
      <c r="E226" s="110">
        <v>3</v>
      </c>
      <c r="F226" s="110" t="s">
        <v>116</v>
      </c>
      <c r="G226" s="114">
        <v>12</v>
      </c>
      <c r="H226" s="114">
        <v>1</v>
      </c>
      <c r="I226" s="114">
        <v>0</v>
      </c>
      <c r="J226" s="114">
        <v>11.2417</v>
      </c>
      <c r="K226" s="114" t="s">
        <v>120</v>
      </c>
      <c r="L226" s="114" t="s">
        <v>118</v>
      </c>
      <c r="M226" s="114" t="s">
        <v>131</v>
      </c>
      <c r="N226" s="114" t="b">
        <v>0</v>
      </c>
      <c r="O226" s="114"/>
      <c r="P226" s="114" t="s">
        <v>126</v>
      </c>
      <c r="Q226" s="114" t="s">
        <v>127</v>
      </c>
      <c r="R226" s="114" t="b">
        <v>0</v>
      </c>
      <c r="S226" s="114">
        <v>125</v>
      </c>
      <c r="T226" s="116">
        <v>1</v>
      </c>
      <c r="U226" s="116">
        <v>1.7549988949633122E+19</v>
      </c>
    </row>
    <row r="227" spans="3:21" ht="15" customHeight="1">
      <c r="C227" s="108" t="b">
        <v>0</v>
      </c>
      <c r="D227" s="109">
        <v>0</v>
      </c>
      <c r="E227" s="110">
        <v>3</v>
      </c>
      <c r="F227" s="110" t="s">
        <v>116</v>
      </c>
      <c r="G227" s="114"/>
      <c r="H227" s="114">
        <v>0</v>
      </c>
      <c r="I227" s="114">
        <v>0</v>
      </c>
      <c r="J227" s="114">
        <v>7.75</v>
      </c>
      <c r="K227" s="114" t="s">
        <v>128</v>
      </c>
      <c r="L227" s="114" t="s">
        <v>118</v>
      </c>
      <c r="M227" s="114" t="s">
        <v>119</v>
      </c>
      <c r="N227" s="114" t="b">
        <v>1</v>
      </c>
      <c r="O227" s="114"/>
      <c r="P227" s="114" t="s">
        <v>129</v>
      </c>
      <c r="Q227" s="114" t="s">
        <v>122</v>
      </c>
      <c r="R227" s="114" t="b">
        <v>1</v>
      </c>
      <c r="S227" s="114">
        <v>126</v>
      </c>
      <c r="T227" s="116">
        <v>1</v>
      </c>
      <c r="U227" s="116">
        <v>8.9882335000585431E+18</v>
      </c>
    </row>
    <row r="228" spans="3:21" ht="15" customHeight="1">
      <c r="C228" s="108" t="b">
        <v>0</v>
      </c>
      <c r="D228" s="109">
        <v>1</v>
      </c>
      <c r="E228" s="110">
        <v>3</v>
      </c>
      <c r="F228" s="110" t="s">
        <v>116</v>
      </c>
      <c r="G228" s="114">
        <v>24</v>
      </c>
      <c r="H228" s="114">
        <v>0</v>
      </c>
      <c r="I228" s="114">
        <v>0</v>
      </c>
      <c r="J228" s="114">
        <v>7.1417000000000002</v>
      </c>
      <c r="K228" s="114" t="s">
        <v>117</v>
      </c>
      <c r="L228" s="114" t="s">
        <v>118</v>
      </c>
      <c r="M228" s="114" t="s">
        <v>119</v>
      </c>
      <c r="N228" s="114" t="b">
        <v>1</v>
      </c>
      <c r="O228" s="114"/>
      <c r="P228" s="114" t="s">
        <v>121</v>
      </c>
      <c r="Q228" s="114" t="s">
        <v>127</v>
      </c>
      <c r="R228" s="114" t="b">
        <v>1</v>
      </c>
      <c r="S228" s="114">
        <v>127</v>
      </c>
      <c r="T228" s="116">
        <v>1</v>
      </c>
      <c r="U228" s="116">
        <v>9.2558381871899156E+18</v>
      </c>
    </row>
    <row r="229" spans="3:21" ht="15" customHeight="1">
      <c r="C229" s="108" t="b">
        <v>0</v>
      </c>
      <c r="D229" s="109">
        <v>1</v>
      </c>
      <c r="E229" s="110">
        <v>3</v>
      </c>
      <c r="F229" s="110" t="s">
        <v>123</v>
      </c>
      <c r="G229" s="114"/>
      <c r="H229" s="114">
        <v>1</v>
      </c>
      <c r="I229" s="114">
        <v>1</v>
      </c>
      <c r="J229" s="114">
        <v>22.3583</v>
      </c>
      <c r="K229" s="114" t="s">
        <v>120</v>
      </c>
      <c r="L229" s="114" t="s">
        <v>118</v>
      </c>
      <c r="M229" s="114" t="s">
        <v>125</v>
      </c>
      <c r="N229" s="114" t="b">
        <v>0</v>
      </c>
      <c r="O229" s="114" t="s">
        <v>137</v>
      </c>
      <c r="P229" s="114" t="s">
        <v>126</v>
      </c>
      <c r="Q229" s="114" t="s">
        <v>127</v>
      </c>
      <c r="R229" s="114" t="b">
        <v>0</v>
      </c>
      <c r="S229" s="114">
        <v>128</v>
      </c>
      <c r="T229" s="116">
        <v>1</v>
      </c>
      <c r="U229" s="116">
        <v>1.250032496987496E+19</v>
      </c>
    </row>
    <row r="230" spans="3:21" ht="15" customHeight="1">
      <c r="C230" s="108" t="b">
        <v>0</v>
      </c>
      <c r="D230" s="109">
        <v>0</v>
      </c>
      <c r="E230" s="110">
        <v>3</v>
      </c>
      <c r="F230" s="110" t="s">
        <v>116</v>
      </c>
      <c r="G230" s="114">
        <v>45</v>
      </c>
      <c r="H230" s="114">
        <v>0</v>
      </c>
      <c r="I230" s="114">
        <v>0</v>
      </c>
      <c r="J230" s="114">
        <v>6.9749999999999996</v>
      </c>
      <c r="K230" s="114" t="s">
        <v>117</v>
      </c>
      <c r="L230" s="114" t="s">
        <v>118</v>
      </c>
      <c r="M230" s="114" t="s">
        <v>119</v>
      </c>
      <c r="N230" s="114" t="b">
        <v>1</v>
      </c>
      <c r="O230" s="114"/>
      <c r="P230" s="114" t="s">
        <v>121</v>
      </c>
      <c r="Q230" s="114" t="s">
        <v>122</v>
      </c>
      <c r="R230" s="114" t="b">
        <v>1</v>
      </c>
      <c r="S230" s="114">
        <v>129</v>
      </c>
      <c r="T230" s="116">
        <v>1</v>
      </c>
      <c r="U230" s="116">
        <v>6.0369141791258501E+18</v>
      </c>
    </row>
    <row r="231" spans="3:21" ht="15" customHeight="1">
      <c r="C231" s="108" t="b">
        <v>0</v>
      </c>
      <c r="D231" s="109">
        <v>0</v>
      </c>
      <c r="E231" s="110">
        <v>3</v>
      </c>
      <c r="F231" s="110" t="s">
        <v>116</v>
      </c>
      <c r="G231" s="114">
        <v>33</v>
      </c>
      <c r="H231" s="114">
        <v>0</v>
      </c>
      <c r="I231" s="114">
        <v>0</v>
      </c>
      <c r="J231" s="114">
        <v>7.8958000000000004</v>
      </c>
      <c r="K231" s="114" t="s">
        <v>120</v>
      </c>
      <c r="L231" s="114" t="s">
        <v>118</v>
      </c>
      <c r="M231" s="114" t="s">
        <v>119</v>
      </c>
      <c r="N231" s="114" t="b">
        <v>1</v>
      </c>
      <c r="O231" s="114"/>
      <c r="P231" s="114" t="s">
        <v>126</v>
      </c>
      <c r="Q231" s="114" t="s">
        <v>122</v>
      </c>
      <c r="R231" s="114" t="b">
        <v>1</v>
      </c>
      <c r="S231" s="114">
        <v>130</v>
      </c>
      <c r="T231" s="116">
        <v>1</v>
      </c>
      <c r="U231" s="116">
        <v>4.2206546525150264E+18</v>
      </c>
    </row>
    <row r="232" spans="3:21" ht="15" customHeight="1">
      <c r="C232" s="108" t="b">
        <v>0</v>
      </c>
      <c r="D232" s="109">
        <v>0</v>
      </c>
      <c r="E232" s="110">
        <v>3</v>
      </c>
      <c r="F232" s="110" t="s">
        <v>116</v>
      </c>
      <c r="G232" s="114">
        <v>20</v>
      </c>
      <c r="H232" s="114">
        <v>0</v>
      </c>
      <c r="I232" s="114">
        <v>0</v>
      </c>
      <c r="J232" s="114">
        <v>7.05</v>
      </c>
      <c r="K232" s="114" t="s">
        <v>117</v>
      </c>
      <c r="L232" s="114" t="s">
        <v>118</v>
      </c>
      <c r="M232" s="114" t="s">
        <v>119</v>
      </c>
      <c r="N232" s="114" t="b">
        <v>1</v>
      </c>
      <c r="O232" s="114"/>
      <c r="P232" s="114" t="s">
        <v>121</v>
      </c>
      <c r="Q232" s="114" t="s">
        <v>122</v>
      </c>
      <c r="R232" s="114" t="b">
        <v>1</v>
      </c>
      <c r="S232" s="114">
        <v>131</v>
      </c>
      <c r="T232" s="116">
        <v>1</v>
      </c>
      <c r="U232" s="116">
        <v>3.22400326165218E+18</v>
      </c>
    </row>
    <row r="233" spans="3:21" ht="15" customHeight="1">
      <c r="C233" s="108" t="b">
        <v>0</v>
      </c>
      <c r="D233" s="109">
        <v>0</v>
      </c>
      <c r="E233" s="110">
        <v>3</v>
      </c>
      <c r="F233" s="110" t="s">
        <v>123</v>
      </c>
      <c r="G233" s="114">
        <v>47</v>
      </c>
      <c r="H233" s="114">
        <v>1</v>
      </c>
      <c r="I233" s="114">
        <v>0</v>
      </c>
      <c r="J233" s="114">
        <v>14.5</v>
      </c>
      <c r="K233" s="114" t="s">
        <v>117</v>
      </c>
      <c r="L233" s="114" t="s">
        <v>118</v>
      </c>
      <c r="M233" s="114" t="s">
        <v>125</v>
      </c>
      <c r="N233" s="114" t="b">
        <v>0</v>
      </c>
      <c r="O233" s="114"/>
      <c r="P233" s="114" t="s">
        <v>121</v>
      </c>
      <c r="Q233" s="114" t="s">
        <v>122</v>
      </c>
      <c r="R233" s="114" t="b">
        <v>0</v>
      </c>
      <c r="S233" s="114">
        <v>132</v>
      </c>
      <c r="T233" s="116">
        <v>1</v>
      </c>
      <c r="U233" s="116">
        <v>1.7470571645932562E+19</v>
      </c>
    </row>
    <row r="234" spans="3:21" ht="15" customHeight="1">
      <c r="C234" s="108" t="b">
        <v>0</v>
      </c>
      <c r="D234" s="109">
        <v>1</v>
      </c>
      <c r="E234" s="110">
        <v>2</v>
      </c>
      <c r="F234" s="110" t="s">
        <v>123</v>
      </c>
      <c r="G234" s="114">
        <v>29</v>
      </c>
      <c r="H234" s="114">
        <v>1</v>
      </c>
      <c r="I234" s="114">
        <v>0</v>
      </c>
      <c r="J234" s="114">
        <v>26</v>
      </c>
      <c r="K234" s="114" t="s">
        <v>117</v>
      </c>
      <c r="L234" s="114" t="s">
        <v>132</v>
      </c>
      <c r="M234" s="114" t="s">
        <v>125</v>
      </c>
      <c r="N234" s="114" t="b">
        <v>0</v>
      </c>
      <c r="O234" s="114"/>
      <c r="P234" s="114" t="s">
        <v>121</v>
      </c>
      <c r="Q234" s="114" t="s">
        <v>127</v>
      </c>
      <c r="R234" s="114" t="b">
        <v>0</v>
      </c>
      <c r="S234" s="114">
        <v>133</v>
      </c>
      <c r="T234" s="116">
        <v>1</v>
      </c>
      <c r="U234" s="116">
        <v>1.1083218196974399E+19</v>
      </c>
    </row>
    <row r="235" spans="3:21" ht="15" customHeight="1">
      <c r="C235" s="108" t="b">
        <v>0</v>
      </c>
      <c r="D235" s="109">
        <v>0</v>
      </c>
      <c r="E235" s="110">
        <v>2</v>
      </c>
      <c r="F235" s="110" t="s">
        <v>116</v>
      </c>
      <c r="G235" s="114">
        <v>25</v>
      </c>
      <c r="H235" s="114">
        <v>0</v>
      </c>
      <c r="I235" s="114">
        <v>0</v>
      </c>
      <c r="J235" s="114">
        <v>13</v>
      </c>
      <c r="K235" s="114" t="s">
        <v>117</v>
      </c>
      <c r="L235" s="114" t="s">
        <v>132</v>
      </c>
      <c r="M235" s="114" t="s">
        <v>119</v>
      </c>
      <c r="N235" s="114" t="b">
        <v>1</v>
      </c>
      <c r="O235" s="114"/>
      <c r="P235" s="114" t="s">
        <v>121</v>
      </c>
      <c r="Q235" s="114" t="s">
        <v>122</v>
      </c>
      <c r="R235" s="114" t="b">
        <v>1</v>
      </c>
      <c r="S235" s="114">
        <v>134</v>
      </c>
      <c r="T235" s="116">
        <v>1</v>
      </c>
      <c r="U235" s="116">
        <v>5.9249340405017774E+18</v>
      </c>
    </row>
    <row r="236" spans="3:21" ht="15" customHeight="1">
      <c r="C236" s="108" t="b">
        <v>0</v>
      </c>
      <c r="D236" s="109">
        <v>0</v>
      </c>
      <c r="E236" s="110">
        <v>2</v>
      </c>
      <c r="F236" s="110" t="s">
        <v>116</v>
      </c>
      <c r="G236" s="114">
        <v>23</v>
      </c>
      <c r="H236" s="114">
        <v>0</v>
      </c>
      <c r="I236" s="114">
        <v>0</v>
      </c>
      <c r="J236" s="114">
        <v>15.0458</v>
      </c>
      <c r="K236" s="114" t="s">
        <v>120</v>
      </c>
      <c r="L236" s="114" t="s">
        <v>132</v>
      </c>
      <c r="M236" s="114" t="s">
        <v>119</v>
      </c>
      <c r="N236" s="114" t="b">
        <v>1</v>
      </c>
      <c r="O236" s="114"/>
      <c r="P236" s="114" t="s">
        <v>126</v>
      </c>
      <c r="Q236" s="114" t="s">
        <v>122</v>
      </c>
      <c r="R236" s="114" t="b">
        <v>1</v>
      </c>
      <c r="S236" s="114">
        <v>135</v>
      </c>
      <c r="T236" s="116">
        <v>1</v>
      </c>
      <c r="U236" s="116">
        <v>3.0421895403567232E+18</v>
      </c>
    </row>
    <row r="237" spans="3:21" ht="15" customHeight="1">
      <c r="C237" s="108" t="b">
        <v>0</v>
      </c>
      <c r="D237" s="109">
        <v>1</v>
      </c>
      <c r="E237" s="110">
        <v>1</v>
      </c>
      <c r="F237" s="110" t="s">
        <v>123</v>
      </c>
      <c r="G237" s="114">
        <v>19</v>
      </c>
      <c r="H237" s="114">
        <v>0</v>
      </c>
      <c r="I237" s="114">
        <v>2</v>
      </c>
      <c r="J237" s="114">
        <v>26.283300000000001</v>
      </c>
      <c r="K237" s="114" t="s">
        <v>117</v>
      </c>
      <c r="L237" s="114" t="s">
        <v>124</v>
      </c>
      <c r="M237" s="114" t="s">
        <v>125</v>
      </c>
      <c r="N237" s="114" t="b">
        <v>0</v>
      </c>
      <c r="O237" s="114" t="s">
        <v>134</v>
      </c>
      <c r="P237" s="114" t="s">
        <v>121</v>
      </c>
      <c r="Q237" s="114" t="s">
        <v>127</v>
      </c>
      <c r="R237" s="114" t="b">
        <v>0</v>
      </c>
      <c r="S237" s="114">
        <v>136</v>
      </c>
      <c r="T237" s="116">
        <v>0</v>
      </c>
      <c r="U237" s="116">
        <v>5.3055851614642893E+18</v>
      </c>
    </row>
    <row r="238" spans="3:21" ht="15" customHeight="1">
      <c r="C238" s="108" t="b">
        <v>0</v>
      </c>
      <c r="D238" s="109">
        <v>0</v>
      </c>
      <c r="E238" s="110">
        <v>1</v>
      </c>
      <c r="F238" s="110" t="s">
        <v>116</v>
      </c>
      <c r="G238" s="114">
        <v>37</v>
      </c>
      <c r="H238" s="114">
        <v>1</v>
      </c>
      <c r="I238" s="114">
        <v>0</v>
      </c>
      <c r="J238" s="114">
        <v>53.1</v>
      </c>
      <c r="K238" s="114" t="s">
        <v>117</v>
      </c>
      <c r="L238" s="114" t="s">
        <v>124</v>
      </c>
      <c r="M238" s="114" t="s">
        <v>119</v>
      </c>
      <c r="N238" s="114" t="b">
        <v>1</v>
      </c>
      <c r="O238" s="114" t="s">
        <v>120</v>
      </c>
      <c r="P238" s="114" t="s">
        <v>121</v>
      </c>
      <c r="Q238" s="114" t="s">
        <v>122</v>
      </c>
      <c r="R238" s="114" t="b">
        <v>0</v>
      </c>
      <c r="S238" s="114">
        <v>137</v>
      </c>
      <c r="T238" s="116">
        <v>0</v>
      </c>
      <c r="U238" s="116">
        <v>2.7134298931909114E+17</v>
      </c>
    </row>
    <row r="239" spans="3:21" ht="15" customHeight="1">
      <c r="C239" s="108" t="b">
        <v>0</v>
      </c>
      <c r="D239" s="109">
        <v>0</v>
      </c>
      <c r="E239" s="110">
        <v>3</v>
      </c>
      <c r="F239" s="110" t="s">
        <v>116</v>
      </c>
      <c r="G239" s="114">
        <v>16</v>
      </c>
      <c r="H239" s="114">
        <v>0</v>
      </c>
      <c r="I239" s="114">
        <v>0</v>
      </c>
      <c r="J239" s="114">
        <v>9.2166999999999994</v>
      </c>
      <c r="K239" s="114" t="s">
        <v>117</v>
      </c>
      <c r="L239" s="114" t="s">
        <v>118</v>
      </c>
      <c r="M239" s="114" t="s">
        <v>119</v>
      </c>
      <c r="N239" s="114" t="b">
        <v>1</v>
      </c>
      <c r="O239" s="114"/>
      <c r="P239" s="114" t="s">
        <v>121</v>
      </c>
      <c r="Q239" s="114" t="s">
        <v>122</v>
      </c>
      <c r="R239" s="114" t="b">
        <v>1</v>
      </c>
      <c r="S239" s="114">
        <v>138</v>
      </c>
      <c r="T239" s="116">
        <v>1</v>
      </c>
      <c r="U239" s="116">
        <v>1.5121564228577819E+19</v>
      </c>
    </row>
    <row r="240" spans="3:21" ht="15" customHeight="1">
      <c r="C240" s="108" t="b">
        <v>0</v>
      </c>
      <c r="D240" s="109">
        <v>0</v>
      </c>
      <c r="E240" s="110">
        <v>1</v>
      </c>
      <c r="F240" s="110" t="s">
        <v>116</v>
      </c>
      <c r="G240" s="114">
        <v>24</v>
      </c>
      <c r="H240" s="114">
        <v>0</v>
      </c>
      <c r="I240" s="114">
        <v>0</v>
      </c>
      <c r="J240" s="114">
        <v>79.2</v>
      </c>
      <c r="K240" s="114" t="s">
        <v>120</v>
      </c>
      <c r="L240" s="114" t="s">
        <v>124</v>
      </c>
      <c r="M240" s="114" t="s">
        <v>119</v>
      </c>
      <c r="N240" s="114" t="b">
        <v>1</v>
      </c>
      <c r="O240" s="114" t="s">
        <v>136</v>
      </c>
      <c r="P240" s="114" t="s">
        <v>126</v>
      </c>
      <c r="Q240" s="114" t="s">
        <v>122</v>
      </c>
      <c r="R240" s="114" t="b">
        <v>1</v>
      </c>
      <c r="S240" s="114">
        <v>139</v>
      </c>
      <c r="T240" s="116">
        <v>0</v>
      </c>
      <c r="U240" s="116">
        <v>1.1663205479197794E+19</v>
      </c>
    </row>
    <row r="241" spans="3:21" ht="15" customHeight="1">
      <c r="C241" s="108" t="b">
        <v>0</v>
      </c>
      <c r="D241" s="109">
        <v>0</v>
      </c>
      <c r="E241" s="110">
        <v>3</v>
      </c>
      <c r="F241" s="110" t="s">
        <v>123</v>
      </c>
      <c r="G241" s="114"/>
      <c r="H241" s="114">
        <v>0</v>
      </c>
      <c r="I241" s="114">
        <v>2</v>
      </c>
      <c r="J241" s="114">
        <v>15.245799999999999</v>
      </c>
      <c r="K241" s="114" t="s">
        <v>120</v>
      </c>
      <c r="L241" s="114" t="s">
        <v>118</v>
      </c>
      <c r="M241" s="114" t="s">
        <v>125</v>
      </c>
      <c r="N241" s="114" t="b">
        <v>0</v>
      </c>
      <c r="O241" s="114"/>
      <c r="P241" s="114" t="s">
        <v>126</v>
      </c>
      <c r="Q241" s="114" t="s">
        <v>122</v>
      </c>
      <c r="R241" s="114" t="b">
        <v>0</v>
      </c>
      <c r="S241" s="114">
        <v>140</v>
      </c>
      <c r="T241" s="116">
        <v>1</v>
      </c>
      <c r="U241" s="116">
        <v>8.3905797117736059E+18</v>
      </c>
    </row>
    <row r="242" spans="3:21" ht="15" customHeight="1">
      <c r="C242" s="108" t="b">
        <v>0</v>
      </c>
      <c r="D242" s="109">
        <v>1</v>
      </c>
      <c r="E242" s="110">
        <v>3</v>
      </c>
      <c r="F242" s="110" t="s">
        <v>123</v>
      </c>
      <c r="G242" s="114">
        <v>22</v>
      </c>
      <c r="H242" s="114">
        <v>0</v>
      </c>
      <c r="I242" s="114">
        <v>0</v>
      </c>
      <c r="J242" s="114">
        <v>7.75</v>
      </c>
      <c r="K242" s="114" t="s">
        <v>117</v>
      </c>
      <c r="L242" s="114" t="s">
        <v>118</v>
      </c>
      <c r="M242" s="114" t="s">
        <v>125</v>
      </c>
      <c r="N242" s="114" t="b">
        <v>0</v>
      </c>
      <c r="O242" s="114"/>
      <c r="P242" s="114" t="s">
        <v>121</v>
      </c>
      <c r="Q242" s="114" t="s">
        <v>127</v>
      </c>
      <c r="R242" s="114" t="b">
        <v>1</v>
      </c>
      <c r="S242" s="114">
        <v>141</v>
      </c>
      <c r="T242" s="116">
        <v>1</v>
      </c>
      <c r="U242" s="116">
        <v>2.0533579403305162E+18</v>
      </c>
    </row>
    <row r="243" spans="3:21" ht="15" customHeight="1">
      <c r="C243" s="108" t="b">
        <v>0</v>
      </c>
      <c r="D243" s="109">
        <v>1</v>
      </c>
      <c r="E243" s="110">
        <v>3</v>
      </c>
      <c r="F243" s="110" t="s">
        <v>123</v>
      </c>
      <c r="G243" s="114">
        <v>24</v>
      </c>
      <c r="H243" s="114">
        <v>1</v>
      </c>
      <c r="I243" s="114">
        <v>0</v>
      </c>
      <c r="J243" s="114">
        <v>15.85</v>
      </c>
      <c r="K243" s="114" t="s">
        <v>117</v>
      </c>
      <c r="L243" s="114" t="s">
        <v>118</v>
      </c>
      <c r="M243" s="114" t="s">
        <v>125</v>
      </c>
      <c r="N243" s="114" t="b">
        <v>0</v>
      </c>
      <c r="O243" s="114"/>
      <c r="P243" s="114" t="s">
        <v>121</v>
      </c>
      <c r="Q243" s="114" t="s">
        <v>127</v>
      </c>
      <c r="R243" s="114" t="b">
        <v>0</v>
      </c>
      <c r="S243" s="114">
        <v>142</v>
      </c>
      <c r="T243" s="116">
        <v>1</v>
      </c>
      <c r="U243" s="116">
        <v>7.8107545899235564E+18</v>
      </c>
    </row>
    <row r="244" spans="3:21" ht="15" customHeight="1">
      <c r="C244" s="108" t="b">
        <v>0</v>
      </c>
      <c r="D244" s="109">
        <v>0</v>
      </c>
      <c r="E244" s="110">
        <v>3</v>
      </c>
      <c r="F244" s="110" t="s">
        <v>116</v>
      </c>
      <c r="G244" s="114">
        <v>19</v>
      </c>
      <c r="H244" s="114">
        <v>0</v>
      </c>
      <c r="I244" s="114">
        <v>0</v>
      </c>
      <c r="J244" s="114">
        <v>6.75</v>
      </c>
      <c r="K244" s="114" t="s">
        <v>128</v>
      </c>
      <c r="L244" s="114" t="s">
        <v>118</v>
      </c>
      <c r="M244" s="114" t="s">
        <v>119</v>
      </c>
      <c r="N244" s="114" t="b">
        <v>1</v>
      </c>
      <c r="O244" s="114"/>
      <c r="P244" s="114" t="s">
        <v>129</v>
      </c>
      <c r="Q244" s="114" t="s">
        <v>122</v>
      </c>
      <c r="R244" s="114" t="b">
        <v>1</v>
      </c>
      <c r="S244" s="114">
        <v>143</v>
      </c>
      <c r="T244" s="116">
        <v>1</v>
      </c>
      <c r="U244" s="116">
        <v>1.4361531978870866E+19</v>
      </c>
    </row>
    <row r="245" spans="3:21" ht="15" customHeight="1">
      <c r="C245" s="108" t="b">
        <v>0</v>
      </c>
      <c r="D245" s="109">
        <v>0</v>
      </c>
      <c r="E245" s="110">
        <v>2</v>
      </c>
      <c r="F245" s="110" t="s">
        <v>116</v>
      </c>
      <c r="G245" s="114">
        <v>18</v>
      </c>
      <c r="H245" s="114">
        <v>0</v>
      </c>
      <c r="I245" s="114">
        <v>0</v>
      </c>
      <c r="J245" s="114">
        <v>11.5</v>
      </c>
      <c r="K245" s="114" t="s">
        <v>117</v>
      </c>
      <c r="L245" s="114" t="s">
        <v>132</v>
      </c>
      <c r="M245" s="114" t="s">
        <v>119</v>
      </c>
      <c r="N245" s="114" t="b">
        <v>1</v>
      </c>
      <c r="O245" s="114"/>
      <c r="P245" s="114" t="s">
        <v>121</v>
      </c>
      <c r="Q245" s="114" t="s">
        <v>122</v>
      </c>
      <c r="R245" s="114" t="b">
        <v>1</v>
      </c>
      <c r="S245" s="114">
        <v>144</v>
      </c>
      <c r="T245" s="116">
        <v>1</v>
      </c>
      <c r="U245" s="116">
        <v>1.5412258297380324E+18</v>
      </c>
    </row>
    <row r="246" spans="3:21" ht="15" customHeight="1">
      <c r="C246" s="108" t="b">
        <v>0</v>
      </c>
      <c r="D246" s="109">
        <v>0</v>
      </c>
      <c r="E246" s="110">
        <v>2</v>
      </c>
      <c r="F246" s="110" t="s">
        <v>116</v>
      </c>
      <c r="G246" s="114">
        <v>19</v>
      </c>
      <c r="H246" s="114">
        <v>1</v>
      </c>
      <c r="I246" s="114">
        <v>1</v>
      </c>
      <c r="J246" s="114">
        <v>36.75</v>
      </c>
      <c r="K246" s="114" t="s">
        <v>117</v>
      </c>
      <c r="L246" s="114" t="s">
        <v>132</v>
      </c>
      <c r="M246" s="114" t="s">
        <v>119</v>
      </c>
      <c r="N246" s="114" t="b">
        <v>1</v>
      </c>
      <c r="O246" s="114"/>
      <c r="P246" s="114" t="s">
        <v>121</v>
      </c>
      <c r="Q246" s="114" t="s">
        <v>122</v>
      </c>
      <c r="R246" s="114" t="b">
        <v>0</v>
      </c>
      <c r="S246" s="114">
        <v>145</v>
      </c>
      <c r="T246" s="116">
        <v>1</v>
      </c>
      <c r="U246" s="116">
        <v>1.5453014396229898E+19</v>
      </c>
    </row>
    <row r="247" spans="3:21" ht="15" customHeight="1">
      <c r="C247" s="108" t="b">
        <v>0</v>
      </c>
      <c r="D247" s="109">
        <v>1</v>
      </c>
      <c r="E247" s="110">
        <v>3</v>
      </c>
      <c r="F247" s="110" t="s">
        <v>116</v>
      </c>
      <c r="G247" s="114">
        <v>27</v>
      </c>
      <c r="H247" s="114">
        <v>0</v>
      </c>
      <c r="I247" s="114">
        <v>0</v>
      </c>
      <c r="J247" s="114">
        <v>7.7957999999999998</v>
      </c>
      <c r="K247" s="114" t="s">
        <v>117</v>
      </c>
      <c r="L247" s="114" t="s">
        <v>118</v>
      </c>
      <c r="M247" s="114" t="s">
        <v>119</v>
      </c>
      <c r="N247" s="114" t="b">
        <v>1</v>
      </c>
      <c r="O247" s="114"/>
      <c r="P247" s="114" t="s">
        <v>121</v>
      </c>
      <c r="Q247" s="114" t="s">
        <v>127</v>
      </c>
      <c r="R247" s="114" t="b">
        <v>1</v>
      </c>
      <c r="S247" s="114">
        <v>146</v>
      </c>
      <c r="T247" s="116">
        <v>1</v>
      </c>
      <c r="U247" s="116">
        <v>6.2100448082580972E+18</v>
      </c>
    </row>
    <row r="248" spans="3:21" ht="15" customHeight="1">
      <c r="C248" s="108" t="b">
        <v>0</v>
      </c>
      <c r="D248" s="109">
        <v>0</v>
      </c>
      <c r="E248" s="110">
        <v>3</v>
      </c>
      <c r="F248" s="110" t="s">
        <v>123</v>
      </c>
      <c r="G248" s="114">
        <v>9</v>
      </c>
      <c r="H248" s="114">
        <v>2</v>
      </c>
      <c r="I248" s="114">
        <v>2</v>
      </c>
      <c r="J248" s="114">
        <v>34.375</v>
      </c>
      <c r="K248" s="114" t="s">
        <v>117</v>
      </c>
      <c r="L248" s="114" t="s">
        <v>118</v>
      </c>
      <c r="M248" s="114" t="s">
        <v>131</v>
      </c>
      <c r="N248" s="114" t="b">
        <v>0</v>
      </c>
      <c r="O248" s="114"/>
      <c r="P248" s="114" t="s">
        <v>121</v>
      </c>
      <c r="Q248" s="114" t="s">
        <v>122</v>
      </c>
      <c r="R248" s="114" t="b">
        <v>0</v>
      </c>
      <c r="S248" s="114">
        <v>147</v>
      </c>
      <c r="T248" s="116">
        <v>1</v>
      </c>
      <c r="U248" s="116">
        <v>5.85808386900467E+18</v>
      </c>
    </row>
    <row r="249" spans="3:21" ht="15" customHeight="1">
      <c r="C249" s="108" t="b">
        <v>0</v>
      </c>
      <c r="D249" s="109">
        <v>0</v>
      </c>
      <c r="E249" s="110">
        <v>2</v>
      </c>
      <c r="F249" s="110" t="s">
        <v>116</v>
      </c>
      <c r="G249" s="114">
        <v>42</v>
      </c>
      <c r="H249" s="114">
        <v>0</v>
      </c>
      <c r="I249" s="114">
        <v>0</v>
      </c>
      <c r="J249" s="114">
        <v>13</v>
      </c>
      <c r="K249" s="114" t="s">
        <v>117</v>
      </c>
      <c r="L249" s="114" t="s">
        <v>132</v>
      </c>
      <c r="M249" s="114" t="s">
        <v>119</v>
      </c>
      <c r="N249" s="114" t="b">
        <v>1</v>
      </c>
      <c r="O249" s="114"/>
      <c r="P249" s="114" t="s">
        <v>121</v>
      </c>
      <c r="Q249" s="114" t="s">
        <v>122</v>
      </c>
      <c r="R249" s="114" t="b">
        <v>1</v>
      </c>
      <c r="S249" s="114">
        <v>149</v>
      </c>
      <c r="T249" s="116">
        <v>1</v>
      </c>
      <c r="U249" s="116">
        <v>9.6332291968407388E+18</v>
      </c>
    </row>
    <row r="250" spans="3:21" ht="15" customHeight="1">
      <c r="C250" s="108" t="b">
        <v>0</v>
      </c>
      <c r="D250" s="109">
        <v>0</v>
      </c>
      <c r="E250" s="110">
        <v>2</v>
      </c>
      <c r="F250" s="110" t="s">
        <v>116</v>
      </c>
      <c r="G250" s="114">
        <v>51</v>
      </c>
      <c r="H250" s="114">
        <v>0</v>
      </c>
      <c r="I250" s="114">
        <v>0</v>
      </c>
      <c r="J250" s="114">
        <v>12.525</v>
      </c>
      <c r="K250" s="114" t="s">
        <v>117</v>
      </c>
      <c r="L250" s="114" t="s">
        <v>132</v>
      </c>
      <c r="M250" s="114" t="s">
        <v>119</v>
      </c>
      <c r="N250" s="114" t="b">
        <v>1</v>
      </c>
      <c r="O250" s="114"/>
      <c r="P250" s="114" t="s">
        <v>121</v>
      </c>
      <c r="Q250" s="114" t="s">
        <v>122</v>
      </c>
      <c r="R250" s="114" t="b">
        <v>1</v>
      </c>
      <c r="S250" s="114">
        <v>150</v>
      </c>
      <c r="T250" s="116">
        <v>1</v>
      </c>
      <c r="U250" s="116">
        <v>6.6861350599200543E+18</v>
      </c>
    </row>
    <row r="251" spans="3:21" ht="15" customHeight="1">
      <c r="C251" s="108" t="b">
        <v>0</v>
      </c>
      <c r="D251" s="109">
        <v>1</v>
      </c>
      <c r="E251" s="110">
        <v>1</v>
      </c>
      <c r="F251" s="110" t="s">
        <v>123</v>
      </c>
      <c r="G251" s="114">
        <v>22</v>
      </c>
      <c r="H251" s="114">
        <v>1</v>
      </c>
      <c r="I251" s="114">
        <v>0</v>
      </c>
      <c r="J251" s="114">
        <v>66.599999999999994</v>
      </c>
      <c r="K251" s="114" t="s">
        <v>117</v>
      </c>
      <c r="L251" s="114" t="s">
        <v>124</v>
      </c>
      <c r="M251" s="114" t="s">
        <v>125</v>
      </c>
      <c r="N251" s="114" t="b">
        <v>0</v>
      </c>
      <c r="O251" s="114" t="s">
        <v>120</v>
      </c>
      <c r="P251" s="114" t="s">
        <v>121</v>
      </c>
      <c r="Q251" s="114" t="s">
        <v>127</v>
      </c>
      <c r="R251" s="114" t="b">
        <v>0</v>
      </c>
      <c r="S251" s="114">
        <v>151</v>
      </c>
      <c r="T251" s="116">
        <v>0</v>
      </c>
      <c r="U251" s="116">
        <v>1.7524320211684145E+18</v>
      </c>
    </row>
    <row r="252" spans="3:21" ht="15" customHeight="1">
      <c r="C252" s="108" t="b">
        <v>0</v>
      </c>
      <c r="D252" s="109">
        <v>0</v>
      </c>
      <c r="E252" s="110">
        <v>3</v>
      </c>
      <c r="F252" s="110" t="s">
        <v>116</v>
      </c>
      <c r="G252" s="114"/>
      <c r="H252" s="114">
        <v>0</v>
      </c>
      <c r="I252" s="114">
        <v>0</v>
      </c>
      <c r="J252" s="114">
        <v>7.3125</v>
      </c>
      <c r="K252" s="114" t="s">
        <v>117</v>
      </c>
      <c r="L252" s="114" t="s">
        <v>118</v>
      </c>
      <c r="M252" s="114" t="s">
        <v>119</v>
      </c>
      <c r="N252" s="114" t="b">
        <v>1</v>
      </c>
      <c r="O252" s="114"/>
      <c r="P252" s="114" t="s">
        <v>121</v>
      </c>
      <c r="Q252" s="114" t="s">
        <v>122</v>
      </c>
      <c r="R252" s="114" t="b">
        <v>1</v>
      </c>
      <c r="S252" s="114">
        <v>154</v>
      </c>
      <c r="T252" s="116">
        <v>1</v>
      </c>
      <c r="U252" s="116">
        <v>4.8269701997451899E+18</v>
      </c>
    </row>
    <row r="253" spans="3:21" ht="15" customHeight="1">
      <c r="C253" s="108" t="b">
        <v>0</v>
      </c>
      <c r="D253" s="109">
        <v>0</v>
      </c>
      <c r="E253" s="110">
        <v>1</v>
      </c>
      <c r="F253" s="110" t="s">
        <v>116</v>
      </c>
      <c r="G253" s="114">
        <v>51</v>
      </c>
      <c r="H253" s="114">
        <v>0</v>
      </c>
      <c r="I253" s="114">
        <v>1</v>
      </c>
      <c r="J253" s="114">
        <v>61.379199999999997</v>
      </c>
      <c r="K253" s="114" t="s">
        <v>120</v>
      </c>
      <c r="L253" s="114" t="s">
        <v>124</v>
      </c>
      <c r="M253" s="114" t="s">
        <v>119</v>
      </c>
      <c r="N253" s="114" t="b">
        <v>1</v>
      </c>
      <c r="O253" s="114"/>
      <c r="P253" s="114" t="s">
        <v>126</v>
      </c>
      <c r="Q253" s="114" t="s">
        <v>122</v>
      </c>
      <c r="R253" s="114" t="b">
        <v>0</v>
      </c>
      <c r="S253" s="114">
        <v>155</v>
      </c>
      <c r="T253" s="116">
        <v>1</v>
      </c>
      <c r="U253" s="116">
        <v>1.8581290733986163E+18</v>
      </c>
    </row>
    <row r="254" spans="3:21" ht="15" customHeight="1">
      <c r="C254" s="108" t="b">
        <v>0</v>
      </c>
      <c r="D254" s="109">
        <v>1</v>
      </c>
      <c r="E254" s="110">
        <v>3</v>
      </c>
      <c r="F254" s="110" t="s">
        <v>123</v>
      </c>
      <c r="G254" s="114">
        <v>16</v>
      </c>
      <c r="H254" s="114">
        <v>0</v>
      </c>
      <c r="I254" s="114">
        <v>0</v>
      </c>
      <c r="J254" s="114">
        <v>7.7332999999999998</v>
      </c>
      <c r="K254" s="114" t="s">
        <v>128</v>
      </c>
      <c r="L254" s="114" t="s">
        <v>118</v>
      </c>
      <c r="M254" s="114" t="s">
        <v>125</v>
      </c>
      <c r="N254" s="114" t="b">
        <v>0</v>
      </c>
      <c r="O254" s="114"/>
      <c r="P254" s="114" t="s">
        <v>129</v>
      </c>
      <c r="Q254" s="114" t="s">
        <v>127</v>
      </c>
      <c r="R254" s="114" t="b">
        <v>1</v>
      </c>
      <c r="S254" s="114">
        <v>156</v>
      </c>
      <c r="T254" s="116">
        <v>1</v>
      </c>
      <c r="U254" s="116">
        <v>1.0019525936490442E+18</v>
      </c>
    </row>
    <row r="255" spans="3:21" ht="15" customHeight="1">
      <c r="C255" s="108" t="b">
        <v>0</v>
      </c>
      <c r="D255" s="109">
        <v>0</v>
      </c>
      <c r="E255" s="110">
        <v>3</v>
      </c>
      <c r="F255" s="110" t="s">
        <v>116</v>
      </c>
      <c r="G255" s="114">
        <v>30</v>
      </c>
      <c r="H255" s="114">
        <v>0</v>
      </c>
      <c r="I255" s="114">
        <v>0</v>
      </c>
      <c r="J255" s="114">
        <v>8.0500000000000007</v>
      </c>
      <c r="K255" s="114" t="s">
        <v>117</v>
      </c>
      <c r="L255" s="114" t="s">
        <v>118</v>
      </c>
      <c r="M255" s="114" t="s">
        <v>119</v>
      </c>
      <c r="N255" s="114" t="b">
        <v>1</v>
      </c>
      <c r="O255" s="114"/>
      <c r="P255" s="114" t="s">
        <v>121</v>
      </c>
      <c r="Q255" s="114" t="s">
        <v>122</v>
      </c>
      <c r="R255" s="114" t="b">
        <v>1</v>
      </c>
      <c r="S255" s="114">
        <v>157</v>
      </c>
      <c r="T255" s="116">
        <v>1</v>
      </c>
      <c r="U255" s="116">
        <v>7.1314314702725878E+18</v>
      </c>
    </row>
    <row r="256" spans="3:21" ht="15" customHeight="1">
      <c r="C256" s="108" t="b">
        <v>0</v>
      </c>
      <c r="D256" s="109">
        <v>0</v>
      </c>
      <c r="E256" s="110">
        <v>3</v>
      </c>
      <c r="F256" s="110" t="s">
        <v>116</v>
      </c>
      <c r="G256" s="114"/>
      <c r="H256" s="114">
        <v>0</v>
      </c>
      <c r="I256" s="114">
        <v>0</v>
      </c>
      <c r="J256" s="114">
        <v>8.6624999999999996</v>
      </c>
      <c r="K256" s="114" t="s">
        <v>117</v>
      </c>
      <c r="L256" s="114" t="s">
        <v>118</v>
      </c>
      <c r="M256" s="114" t="s">
        <v>119</v>
      </c>
      <c r="N256" s="114" t="b">
        <v>1</v>
      </c>
      <c r="O256" s="114"/>
      <c r="P256" s="114" t="s">
        <v>121</v>
      </c>
      <c r="Q256" s="114" t="s">
        <v>122</v>
      </c>
      <c r="R256" s="114" t="b">
        <v>1</v>
      </c>
      <c r="S256" s="114">
        <v>158</v>
      </c>
      <c r="T256" s="116">
        <v>1</v>
      </c>
      <c r="U256" s="116">
        <v>7.8545662911386767E+18</v>
      </c>
    </row>
    <row r="257" spans="3:21" ht="15" customHeight="1">
      <c r="C257" s="108" t="b">
        <v>0</v>
      </c>
      <c r="D257" s="109">
        <v>0</v>
      </c>
      <c r="E257" s="110">
        <v>3</v>
      </c>
      <c r="F257" s="110" t="s">
        <v>116</v>
      </c>
      <c r="G257" s="114"/>
      <c r="H257" s="114">
        <v>8</v>
      </c>
      <c r="I257" s="114">
        <v>2</v>
      </c>
      <c r="J257" s="114">
        <v>69.55</v>
      </c>
      <c r="K257" s="114" t="s">
        <v>117</v>
      </c>
      <c r="L257" s="114" t="s">
        <v>118</v>
      </c>
      <c r="M257" s="114" t="s">
        <v>119</v>
      </c>
      <c r="N257" s="114" t="b">
        <v>1</v>
      </c>
      <c r="O257" s="114"/>
      <c r="P257" s="114" t="s">
        <v>121</v>
      </c>
      <c r="Q257" s="114" t="s">
        <v>122</v>
      </c>
      <c r="R257" s="114" t="b">
        <v>0</v>
      </c>
      <c r="S257" s="114">
        <v>159</v>
      </c>
      <c r="T257" s="116">
        <v>1</v>
      </c>
      <c r="U257" s="116">
        <v>4.2878649886778844E+18</v>
      </c>
    </row>
    <row r="258" spans="3:21" ht="15" customHeight="1">
      <c r="C258" s="108" t="b">
        <v>0</v>
      </c>
      <c r="D258" s="109">
        <v>0</v>
      </c>
      <c r="E258" s="110">
        <v>3</v>
      </c>
      <c r="F258" s="110" t="s">
        <v>116</v>
      </c>
      <c r="G258" s="114">
        <v>44</v>
      </c>
      <c r="H258" s="114">
        <v>0</v>
      </c>
      <c r="I258" s="114">
        <v>1</v>
      </c>
      <c r="J258" s="114">
        <v>16.100000000000001</v>
      </c>
      <c r="K258" s="114" t="s">
        <v>117</v>
      </c>
      <c r="L258" s="114" t="s">
        <v>118</v>
      </c>
      <c r="M258" s="114" t="s">
        <v>119</v>
      </c>
      <c r="N258" s="114" t="b">
        <v>1</v>
      </c>
      <c r="O258" s="114"/>
      <c r="P258" s="114" t="s">
        <v>121</v>
      </c>
      <c r="Q258" s="114" t="s">
        <v>122</v>
      </c>
      <c r="R258" s="114" t="b">
        <v>0</v>
      </c>
      <c r="S258" s="114">
        <v>160</v>
      </c>
      <c r="T258" s="116">
        <v>1</v>
      </c>
      <c r="U258" s="116">
        <v>1.7985555262120913E+19</v>
      </c>
    </row>
    <row r="259" spans="3:21" ht="15" customHeight="1">
      <c r="C259" s="108" t="b">
        <v>0</v>
      </c>
      <c r="D259" s="109">
        <v>1</v>
      </c>
      <c r="E259" s="110">
        <v>2</v>
      </c>
      <c r="F259" s="110" t="s">
        <v>123</v>
      </c>
      <c r="G259" s="114">
        <v>40</v>
      </c>
      <c r="H259" s="114">
        <v>0</v>
      </c>
      <c r="I259" s="114">
        <v>0</v>
      </c>
      <c r="J259" s="114">
        <v>15.75</v>
      </c>
      <c r="K259" s="114" t="s">
        <v>117</v>
      </c>
      <c r="L259" s="114" t="s">
        <v>132</v>
      </c>
      <c r="M259" s="114" t="s">
        <v>125</v>
      </c>
      <c r="N259" s="114" t="b">
        <v>0</v>
      </c>
      <c r="O259" s="114"/>
      <c r="P259" s="114" t="s">
        <v>121</v>
      </c>
      <c r="Q259" s="114" t="s">
        <v>127</v>
      </c>
      <c r="R259" s="114" t="b">
        <v>1</v>
      </c>
      <c r="S259" s="114">
        <v>161</v>
      </c>
      <c r="T259" s="116">
        <v>1</v>
      </c>
      <c r="U259" s="116">
        <v>1.3007529461470349E+19</v>
      </c>
    </row>
    <row r="260" spans="3:21" ht="15" customHeight="1">
      <c r="C260" s="108" t="b">
        <v>0</v>
      </c>
      <c r="D260" s="109">
        <v>0</v>
      </c>
      <c r="E260" s="110">
        <v>3</v>
      </c>
      <c r="F260" s="110" t="s">
        <v>116</v>
      </c>
      <c r="G260" s="114">
        <v>26</v>
      </c>
      <c r="H260" s="114">
        <v>0</v>
      </c>
      <c r="I260" s="114">
        <v>0</v>
      </c>
      <c r="J260" s="114">
        <v>7.7750000000000004</v>
      </c>
      <c r="K260" s="114" t="s">
        <v>117</v>
      </c>
      <c r="L260" s="114" t="s">
        <v>118</v>
      </c>
      <c r="M260" s="114" t="s">
        <v>119</v>
      </c>
      <c r="N260" s="114" t="b">
        <v>1</v>
      </c>
      <c r="O260" s="114"/>
      <c r="P260" s="114" t="s">
        <v>121</v>
      </c>
      <c r="Q260" s="114" t="s">
        <v>122</v>
      </c>
      <c r="R260" s="114" t="b">
        <v>1</v>
      </c>
      <c r="S260" s="114">
        <v>162</v>
      </c>
      <c r="T260" s="116">
        <v>1</v>
      </c>
      <c r="U260" s="116">
        <v>9.8619705950913208E+18</v>
      </c>
    </row>
    <row r="261" spans="3:21" ht="15" customHeight="1">
      <c r="C261" s="108" t="b">
        <v>0</v>
      </c>
      <c r="D261" s="109">
        <v>0</v>
      </c>
      <c r="E261" s="110">
        <v>3</v>
      </c>
      <c r="F261" s="110" t="s">
        <v>116</v>
      </c>
      <c r="G261" s="114">
        <v>17</v>
      </c>
      <c r="H261" s="114">
        <v>0</v>
      </c>
      <c r="I261" s="114">
        <v>0</v>
      </c>
      <c r="J261" s="114">
        <v>8.6624999999999996</v>
      </c>
      <c r="K261" s="114" t="s">
        <v>117</v>
      </c>
      <c r="L261" s="114" t="s">
        <v>118</v>
      </c>
      <c r="M261" s="114" t="s">
        <v>119</v>
      </c>
      <c r="N261" s="114" t="b">
        <v>1</v>
      </c>
      <c r="O261" s="114"/>
      <c r="P261" s="114" t="s">
        <v>121</v>
      </c>
      <c r="Q261" s="114" t="s">
        <v>122</v>
      </c>
      <c r="R261" s="114" t="b">
        <v>1</v>
      </c>
      <c r="S261" s="114">
        <v>163</v>
      </c>
      <c r="T261" s="116">
        <v>1</v>
      </c>
      <c r="U261" s="116">
        <v>1.8187236466206177E+19</v>
      </c>
    </row>
    <row r="262" spans="3:21" ht="15" customHeight="1">
      <c r="C262" s="108" t="b">
        <v>0</v>
      </c>
      <c r="D262" s="109">
        <v>0</v>
      </c>
      <c r="E262" s="110">
        <v>3</v>
      </c>
      <c r="F262" s="110" t="s">
        <v>116</v>
      </c>
      <c r="G262" s="114">
        <v>1</v>
      </c>
      <c r="H262" s="114">
        <v>4</v>
      </c>
      <c r="I262" s="114">
        <v>1</v>
      </c>
      <c r="J262" s="114">
        <v>39.6875</v>
      </c>
      <c r="K262" s="114" t="s">
        <v>117</v>
      </c>
      <c r="L262" s="114" t="s">
        <v>118</v>
      </c>
      <c r="M262" s="114" t="s">
        <v>131</v>
      </c>
      <c r="N262" s="114" t="b">
        <v>0</v>
      </c>
      <c r="O262" s="114"/>
      <c r="P262" s="114" t="s">
        <v>121</v>
      </c>
      <c r="Q262" s="114" t="s">
        <v>122</v>
      </c>
      <c r="R262" s="114" t="b">
        <v>0</v>
      </c>
      <c r="S262" s="114">
        <v>164</v>
      </c>
      <c r="T262" s="116">
        <v>1</v>
      </c>
      <c r="U262" s="116">
        <v>1.4816432417936185E+19</v>
      </c>
    </row>
    <row r="263" spans="3:21" ht="15" customHeight="1">
      <c r="C263" s="108" t="b">
        <v>0</v>
      </c>
      <c r="D263" s="109">
        <v>1</v>
      </c>
      <c r="E263" s="110">
        <v>3</v>
      </c>
      <c r="F263" s="110" t="s">
        <v>116</v>
      </c>
      <c r="G263" s="114">
        <v>9</v>
      </c>
      <c r="H263" s="114">
        <v>0</v>
      </c>
      <c r="I263" s="114">
        <v>2</v>
      </c>
      <c r="J263" s="114">
        <v>20.524999999999999</v>
      </c>
      <c r="K263" s="114" t="s">
        <v>117</v>
      </c>
      <c r="L263" s="114" t="s">
        <v>118</v>
      </c>
      <c r="M263" s="114" t="s">
        <v>131</v>
      </c>
      <c r="N263" s="114" t="b">
        <v>0</v>
      </c>
      <c r="O263" s="114"/>
      <c r="P263" s="114" t="s">
        <v>121</v>
      </c>
      <c r="Q263" s="114" t="s">
        <v>127</v>
      </c>
      <c r="R263" s="114" t="b">
        <v>0</v>
      </c>
      <c r="S263" s="114">
        <v>165</v>
      </c>
      <c r="T263" s="116">
        <v>1</v>
      </c>
      <c r="U263" s="116">
        <v>1.0357182808375824E+19</v>
      </c>
    </row>
    <row r="264" spans="3:21" ht="15" customHeight="1">
      <c r="C264" s="108" t="b">
        <v>0</v>
      </c>
      <c r="D264" s="109">
        <v>1</v>
      </c>
      <c r="E264" s="110">
        <v>1</v>
      </c>
      <c r="F264" s="110" t="s">
        <v>123</v>
      </c>
      <c r="G264" s="114"/>
      <c r="H264" s="114">
        <v>0</v>
      </c>
      <c r="I264" s="114">
        <v>1</v>
      </c>
      <c r="J264" s="114">
        <v>55</v>
      </c>
      <c r="K264" s="114" t="s">
        <v>117</v>
      </c>
      <c r="L264" s="114" t="s">
        <v>124</v>
      </c>
      <c r="M264" s="114" t="s">
        <v>125</v>
      </c>
      <c r="N264" s="114" t="b">
        <v>0</v>
      </c>
      <c r="O264" s="114" t="s">
        <v>130</v>
      </c>
      <c r="P264" s="114" t="s">
        <v>121</v>
      </c>
      <c r="Q264" s="114" t="s">
        <v>127</v>
      </c>
      <c r="R264" s="114" t="b">
        <v>0</v>
      </c>
      <c r="S264" s="114">
        <v>166</v>
      </c>
      <c r="T264" s="116">
        <v>1</v>
      </c>
      <c r="U264" s="116">
        <v>1.3523739031912897E+19</v>
      </c>
    </row>
    <row r="265" spans="3:21" ht="15" customHeight="1">
      <c r="C265" s="108" t="b">
        <v>0</v>
      </c>
      <c r="D265" s="109">
        <v>0</v>
      </c>
      <c r="E265" s="110">
        <v>3</v>
      </c>
      <c r="F265" s="110" t="s">
        <v>123</v>
      </c>
      <c r="G265" s="114">
        <v>45</v>
      </c>
      <c r="H265" s="114">
        <v>1</v>
      </c>
      <c r="I265" s="114">
        <v>4</v>
      </c>
      <c r="J265" s="114">
        <v>27.9</v>
      </c>
      <c r="K265" s="114" t="s">
        <v>117</v>
      </c>
      <c r="L265" s="114" t="s">
        <v>118</v>
      </c>
      <c r="M265" s="114" t="s">
        <v>125</v>
      </c>
      <c r="N265" s="114" t="b">
        <v>0</v>
      </c>
      <c r="O265" s="114"/>
      <c r="P265" s="114" t="s">
        <v>121</v>
      </c>
      <c r="Q265" s="114" t="s">
        <v>122</v>
      </c>
      <c r="R265" s="114" t="b">
        <v>0</v>
      </c>
      <c r="S265" s="114">
        <v>167</v>
      </c>
      <c r="T265" s="116">
        <v>1</v>
      </c>
      <c r="U265" s="116">
        <v>5.8774258872025078E+18</v>
      </c>
    </row>
    <row r="266" spans="3:21" ht="15" customHeight="1">
      <c r="C266" s="108" t="b">
        <v>0</v>
      </c>
      <c r="D266" s="109">
        <v>0</v>
      </c>
      <c r="E266" s="110">
        <v>1</v>
      </c>
      <c r="F266" s="110" t="s">
        <v>116</v>
      </c>
      <c r="G266" s="114"/>
      <c r="H266" s="114">
        <v>0</v>
      </c>
      <c r="I266" s="114">
        <v>0</v>
      </c>
      <c r="J266" s="114">
        <v>25.925000000000001</v>
      </c>
      <c r="K266" s="114" t="s">
        <v>117</v>
      </c>
      <c r="L266" s="114" t="s">
        <v>124</v>
      </c>
      <c r="M266" s="114" t="s">
        <v>119</v>
      </c>
      <c r="N266" s="114" t="b">
        <v>1</v>
      </c>
      <c r="O266" s="114"/>
      <c r="P266" s="114" t="s">
        <v>121</v>
      </c>
      <c r="Q266" s="114" t="s">
        <v>122</v>
      </c>
      <c r="R266" s="114" t="b">
        <v>1</v>
      </c>
      <c r="S266" s="114">
        <v>168</v>
      </c>
      <c r="T266" s="116">
        <v>1</v>
      </c>
      <c r="U266" s="116">
        <v>1.3504939025256237E+19</v>
      </c>
    </row>
    <row r="267" spans="3:21" ht="15" customHeight="1">
      <c r="C267" s="108" t="b">
        <v>0</v>
      </c>
      <c r="D267" s="109">
        <v>0</v>
      </c>
      <c r="E267" s="110">
        <v>3</v>
      </c>
      <c r="F267" s="110" t="s">
        <v>116</v>
      </c>
      <c r="G267" s="114">
        <v>28</v>
      </c>
      <c r="H267" s="114">
        <v>0</v>
      </c>
      <c r="I267" s="114">
        <v>0</v>
      </c>
      <c r="J267" s="114">
        <v>56.495800000000003</v>
      </c>
      <c r="K267" s="114" t="s">
        <v>117</v>
      </c>
      <c r="L267" s="114" t="s">
        <v>118</v>
      </c>
      <c r="M267" s="114" t="s">
        <v>119</v>
      </c>
      <c r="N267" s="114" t="b">
        <v>1</v>
      </c>
      <c r="O267" s="114"/>
      <c r="P267" s="114" t="s">
        <v>121</v>
      </c>
      <c r="Q267" s="114" t="s">
        <v>122</v>
      </c>
      <c r="R267" s="114" t="b">
        <v>1</v>
      </c>
      <c r="S267" s="114">
        <v>169</v>
      </c>
      <c r="T267" s="116">
        <v>1</v>
      </c>
      <c r="U267" s="116">
        <v>6.9198100537553357E+18</v>
      </c>
    </row>
    <row r="268" spans="3:21" ht="15" customHeight="1">
      <c r="C268" s="108" t="b">
        <v>0</v>
      </c>
      <c r="D268" s="109">
        <v>0</v>
      </c>
      <c r="E268" s="110">
        <v>1</v>
      </c>
      <c r="F268" s="110" t="s">
        <v>116</v>
      </c>
      <c r="G268" s="114">
        <v>61</v>
      </c>
      <c r="H268" s="114">
        <v>0</v>
      </c>
      <c r="I268" s="114">
        <v>0</v>
      </c>
      <c r="J268" s="114">
        <v>33.5</v>
      </c>
      <c r="K268" s="114" t="s">
        <v>117</v>
      </c>
      <c r="L268" s="114" t="s">
        <v>124</v>
      </c>
      <c r="M268" s="114" t="s">
        <v>119</v>
      </c>
      <c r="N268" s="114" t="b">
        <v>1</v>
      </c>
      <c r="O268" s="114" t="s">
        <v>136</v>
      </c>
      <c r="P268" s="114" t="s">
        <v>121</v>
      </c>
      <c r="Q268" s="114" t="s">
        <v>122</v>
      </c>
      <c r="R268" s="114" t="b">
        <v>1</v>
      </c>
      <c r="S268" s="114">
        <v>170</v>
      </c>
      <c r="T268" s="116">
        <v>0</v>
      </c>
      <c r="U268" s="116">
        <v>3.8908645470567132E+18</v>
      </c>
    </row>
    <row r="269" spans="3:21" ht="15" customHeight="1">
      <c r="C269" s="108" t="b">
        <v>0</v>
      </c>
      <c r="D269" s="109">
        <v>0</v>
      </c>
      <c r="E269" s="110">
        <v>3</v>
      </c>
      <c r="F269" s="110" t="s">
        <v>116</v>
      </c>
      <c r="G269" s="114">
        <v>4</v>
      </c>
      <c r="H269" s="114">
        <v>4</v>
      </c>
      <c r="I269" s="114">
        <v>1</v>
      </c>
      <c r="J269" s="114">
        <v>29.125</v>
      </c>
      <c r="K269" s="114" t="s">
        <v>128</v>
      </c>
      <c r="L269" s="114" t="s">
        <v>118</v>
      </c>
      <c r="M269" s="114" t="s">
        <v>131</v>
      </c>
      <c r="N269" s="114" t="b">
        <v>0</v>
      </c>
      <c r="O269" s="114"/>
      <c r="P269" s="114" t="s">
        <v>129</v>
      </c>
      <c r="Q269" s="114" t="s">
        <v>122</v>
      </c>
      <c r="R269" s="114" t="b">
        <v>0</v>
      </c>
      <c r="S269" s="114">
        <v>171</v>
      </c>
      <c r="T269" s="116">
        <v>1</v>
      </c>
      <c r="U269" s="116">
        <v>6.1750163490124902E+18</v>
      </c>
    </row>
    <row r="270" spans="3:21" ht="15" customHeight="1">
      <c r="C270" s="108" t="b">
        <v>0</v>
      </c>
      <c r="D270" s="109">
        <v>1</v>
      </c>
      <c r="E270" s="110">
        <v>3</v>
      </c>
      <c r="F270" s="110" t="s">
        <v>123</v>
      </c>
      <c r="G270" s="114">
        <v>1</v>
      </c>
      <c r="H270" s="114">
        <v>1</v>
      </c>
      <c r="I270" s="114">
        <v>1</v>
      </c>
      <c r="J270" s="114">
        <v>11.1333</v>
      </c>
      <c r="K270" s="114" t="s">
        <v>117</v>
      </c>
      <c r="L270" s="114" t="s">
        <v>118</v>
      </c>
      <c r="M270" s="114" t="s">
        <v>131</v>
      </c>
      <c r="N270" s="114" t="b">
        <v>0</v>
      </c>
      <c r="O270" s="114"/>
      <c r="P270" s="114" t="s">
        <v>121</v>
      </c>
      <c r="Q270" s="114" t="s">
        <v>127</v>
      </c>
      <c r="R270" s="114" t="b">
        <v>0</v>
      </c>
      <c r="S270" s="114">
        <v>172</v>
      </c>
      <c r="T270" s="116">
        <v>1</v>
      </c>
      <c r="U270" s="116">
        <v>1.1827375033191846E+19</v>
      </c>
    </row>
    <row r="271" spans="3:21" ht="15" customHeight="1">
      <c r="C271" s="108" t="b">
        <v>0</v>
      </c>
      <c r="D271" s="109">
        <v>0</v>
      </c>
      <c r="E271" s="110">
        <v>3</v>
      </c>
      <c r="F271" s="110" t="s">
        <v>116</v>
      </c>
      <c r="G271" s="114">
        <v>21</v>
      </c>
      <c r="H271" s="114">
        <v>0</v>
      </c>
      <c r="I271" s="114">
        <v>0</v>
      </c>
      <c r="J271" s="114">
        <v>7.9249999999999998</v>
      </c>
      <c r="K271" s="114" t="s">
        <v>117</v>
      </c>
      <c r="L271" s="114" t="s">
        <v>118</v>
      </c>
      <c r="M271" s="114" t="s">
        <v>119</v>
      </c>
      <c r="N271" s="114" t="b">
        <v>1</v>
      </c>
      <c r="O271" s="114"/>
      <c r="P271" s="114" t="s">
        <v>121</v>
      </c>
      <c r="Q271" s="114" t="s">
        <v>122</v>
      </c>
      <c r="R271" s="114" t="b">
        <v>1</v>
      </c>
      <c r="S271" s="114">
        <v>173</v>
      </c>
      <c r="T271" s="116">
        <v>1</v>
      </c>
      <c r="U271" s="116">
        <v>9.1758945732953876E+18</v>
      </c>
    </row>
    <row r="272" spans="3:21" ht="15" customHeight="1">
      <c r="C272" s="108" t="b">
        <v>0</v>
      </c>
      <c r="D272" s="109">
        <v>0</v>
      </c>
      <c r="E272" s="110">
        <v>1</v>
      </c>
      <c r="F272" s="110" t="s">
        <v>116</v>
      </c>
      <c r="G272" s="114">
        <v>56</v>
      </c>
      <c r="H272" s="114">
        <v>0</v>
      </c>
      <c r="I272" s="114">
        <v>0</v>
      </c>
      <c r="J272" s="114">
        <v>30.695799999999998</v>
      </c>
      <c r="K272" s="114" t="s">
        <v>120</v>
      </c>
      <c r="L272" s="114" t="s">
        <v>124</v>
      </c>
      <c r="M272" s="114" t="s">
        <v>119</v>
      </c>
      <c r="N272" s="114" t="b">
        <v>1</v>
      </c>
      <c r="O272" s="114" t="s">
        <v>135</v>
      </c>
      <c r="P272" s="114" t="s">
        <v>126</v>
      </c>
      <c r="Q272" s="114" t="s">
        <v>122</v>
      </c>
      <c r="R272" s="114" t="b">
        <v>1</v>
      </c>
      <c r="S272" s="114">
        <v>174</v>
      </c>
      <c r="T272" s="116">
        <v>0</v>
      </c>
      <c r="U272" s="116">
        <v>4.7076667137378724E+18</v>
      </c>
    </row>
    <row r="273" spans="3:21" ht="15" customHeight="1">
      <c r="C273" s="108" t="b">
        <v>0</v>
      </c>
      <c r="D273" s="109">
        <v>0</v>
      </c>
      <c r="E273" s="110">
        <v>3</v>
      </c>
      <c r="F273" s="110" t="s">
        <v>116</v>
      </c>
      <c r="G273" s="114">
        <v>18</v>
      </c>
      <c r="H273" s="114">
        <v>1</v>
      </c>
      <c r="I273" s="114">
        <v>1</v>
      </c>
      <c r="J273" s="114">
        <v>7.8541999999999996</v>
      </c>
      <c r="K273" s="114" t="s">
        <v>117</v>
      </c>
      <c r="L273" s="114" t="s">
        <v>118</v>
      </c>
      <c r="M273" s="114" t="s">
        <v>119</v>
      </c>
      <c r="N273" s="114" t="b">
        <v>1</v>
      </c>
      <c r="O273" s="114"/>
      <c r="P273" s="114" t="s">
        <v>121</v>
      </c>
      <c r="Q273" s="114" t="s">
        <v>122</v>
      </c>
      <c r="R273" s="114" t="b">
        <v>0</v>
      </c>
      <c r="S273" s="114">
        <v>175</v>
      </c>
      <c r="T273" s="116">
        <v>1</v>
      </c>
      <c r="U273" s="116">
        <v>1.2994334704569727E+19</v>
      </c>
    </row>
    <row r="274" spans="3:21" ht="15" customHeight="1">
      <c r="C274" s="108" t="b">
        <v>0</v>
      </c>
      <c r="D274" s="109">
        <v>0</v>
      </c>
      <c r="E274" s="110">
        <v>3</v>
      </c>
      <c r="F274" s="110" t="s">
        <v>116</v>
      </c>
      <c r="G274" s="114"/>
      <c r="H274" s="114">
        <v>3</v>
      </c>
      <c r="I274" s="114">
        <v>1</v>
      </c>
      <c r="J274" s="114">
        <v>25.466699999999999</v>
      </c>
      <c r="K274" s="114" t="s">
        <v>117</v>
      </c>
      <c r="L274" s="114" t="s">
        <v>118</v>
      </c>
      <c r="M274" s="114" t="s">
        <v>119</v>
      </c>
      <c r="N274" s="114" t="b">
        <v>1</v>
      </c>
      <c r="O274" s="114"/>
      <c r="P274" s="114" t="s">
        <v>121</v>
      </c>
      <c r="Q274" s="114" t="s">
        <v>122</v>
      </c>
      <c r="R274" s="114" t="b">
        <v>0</v>
      </c>
      <c r="S274" s="114">
        <v>176</v>
      </c>
      <c r="T274" s="116">
        <v>1</v>
      </c>
      <c r="U274" s="116">
        <v>1.7693055603515113E+19</v>
      </c>
    </row>
    <row r="275" spans="3:21" ht="15" customHeight="1">
      <c r="C275" s="108" t="b">
        <v>0</v>
      </c>
      <c r="D275" s="109">
        <v>0</v>
      </c>
      <c r="E275" s="110">
        <v>1</v>
      </c>
      <c r="F275" s="110" t="s">
        <v>123</v>
      </c>
      <c r="G275" s="114">
        <v>50</v>
      </c>
      <c r="H275" s="114">
        <v>0</v>
      </c>
      <c r="I275" s="114">
        <v>0</v>
      </c>
      <c r="J275" s="114">
        <v>28.712499999999999</v>
      </c>
      <c r="K275" s="114" t="s">
        <v>120</v>
      </c>
      <c r="L275" s="114" t="s">
        <v>124</v>
      </c>
      <c r="M275" s="114" t="s">
        <v>125</v>
      </c>
      <c r="N275" s="114" t="b">
        <v>0</v>
      </c>
      <c r="O275" s="114" t="s">
        <v>120</v>
      </c>
      <c r="P275" s="114" t="s">
        <v>126</v>
      </c>
      <c r="Q275" s="114" t="s">
        <v>122</v>
      </c>
      <c r="R275" s="114" t="b">
        <v>1</v>
      </c>
      <c r="S275" s="114">
        <v>177</v>
      </c>
      <c r="T275" s="116">
        <v>0</v>
      </c>
      <c r="U275" s="116">
        <v>4.878188411448874E+18</v>
      </c>
    </row>
    <row r="276" spans="3:21" ht="15" customHeight="1">
      <c r="C276" s="108" t="b">
        <v>0</v>
      </c>
      <c r="D276" s="109">
        <v>0</v>
      </c>
      <c r="E276" s="110">
        <v>2</v>
      </c>
      <c r="F276" s="110" t="s">
        <v>116</v>
      </c>
      <c r="G276" s="114">
        <v>30</v>
      </c>
      <c r="H276" s="114">
        <v>0</v>
      </c>
      <c r="I276" s="114">
        <v>0</v>
      </c>
      <c r="J276" s="114">
        <v>13</v>
      </c>
      <c r="K276" s="114" t="s">
        <v>117</v>
      </c>
      <c r="L276" s="114" t="s">
        <v>132</v>
      </c>
      <c r="M276" s="114" t="s">
        <v>119</v>
      </c>
      <c r="N276" s="114" t="b">
        <v>1</v>
      </c>
      <c r="O276" s="114"/>
      <c r="P276" s="114" t="s">
        <v>121</v>
      </c>
      <c r="Q276" s="114" t="s">
        <v>122</v>
      </c>
      <c r="R276" s="114" t="b">
        <v>1</v>
      </c>
      <c r="S276" s="114">
        <v>178</v>
      </c>
      <c r="T276" s="116">
        <v>1</v>
      </c>
      <c r="U276" s="116">
        <v>3.6688668182813312E+17</v>
      </c>
    </row>
    <row r="277" spans="3:21" ht="15" customHeight="1">
      <c r="C277" s="108" t="b">
        <v>0</v>
      </c>
      <c r="D277" s="109">
        <v>0</v>
      </c>
      <c r="E277" s="110">
        <v>3</v>
      </c>
      <c r="F277" s="110" t="s">
        <v>116</v>
      </c>
      <c r="G277" s="114">
        <v>36</v>
      </c>
      <c r="H277" s="114">
        <v>0</v>
      </c>
      <c r="I277" s="114">
        <v>0</v>
      </c>
      <c r="J277" s="114">
        <v>0</v>
      </c>
      <c r="K277" s="114" t="s">
        <v>117</v>
      </c>
      <c r="L277" s="114" t="s">
        <v>118</v>
      </c>
      <c r="M277" s="114" t="s">
        <v>119</v>
      </c>
      <c r="N277" s="114" t="b">
        <v>1</v>
      </c>
      <c r="O277" s="114"/>
      <c r="P277" s="114" t="s">
        <v>121</v>
      </c>
      <c r="Q277" s="114" t="s">
        <v>122</v>
      </c>
      <c r="R277" s="114" t="b">
        <v>1</v>
      </c>
      <c r="S277" s="114">
        <v>179</v>
      </c>
      <c r="T277" s="116">
        <v>1</v>
      </c>
      <c r="U277" s="116">
        <v>1.7670188445524339E+19</v>
      </c>
    </row>
    <row r="278" spans="3:21" ht="15" customHeight="1">
      <c r="C278" s="108" t="b">
        <v>0</v>
      </c>
      <c r="D278" s="109">
        <v>0</v>
      </c>
      <c r="E278" s="110">
        <v>3</v>
      </c>
      <c r="F278" s="110" t="s">
        <v>123</v>
      </c>
      <c r="G278" s="114"/>
      <c r="H278" s="114">
        <v>8</v>
      </c>
      <c r="I278" s="114">
        <v>2</v>
      </c>
      <c r="J278" s="114">
        <v>69.55</v>
      </c>
      <c r="K278" s="114" t="s">
        <v>117</v>
      </c>
      <c r="L278" s="114" t="s">
        <v>118</v>
      </c>
      <c r="M278" s="114" t="s">
        <v>125</v>
      </c>
      <c r="N278" s="114" t="b">
        <v>0</v>
      </c>
      <c r="O278" s="114"/>
      <c r="P278" s="114" t="s">
        <v>121</v>
      </c>
      <c r="Q278" s="114" t="s">
        <v>122</v>
      </c>
      <c r="R278" s="114" t="b">
        <v>0</v>
      </c>
      <c r="S278" s="114">
        <v>180</v>
      </c>
      <c r="T278" s="116">
        <v>1</v>
      </c>
      <c r="U278" s="116">
        <v>1.6542896052315556E+19</v>
      </c>
    </row>
    <row r="279" spans="3:21" ht="15" customHeight="1">
      <c r="C279" s="108" t="b">
        <v>0</v>
      </c>
      <c r="D279" s="109">
        <v>0</v>
      </c>
      <c r="E279" s="110">
        <v>2</v>
      </c>
      <c r="F279" s="110" t="s">
        <v>116</v>
      </c>
      <c r="G279" s="114"/>
      <c r="H279" s="114">
        <v>0</v>
      </c>
      <c r="I279" s="114">
        <v>0</v>
      </c>
      <c r="J279" s="114">
        <v>15.05</v>
      </c>
      <c r="K279" s="114" t="s">
        <v>120</v>
      </c>
      <c r="L279" s="114" t="s">
        <v>132</v>
      </c>
      <c r="M279" s="114" t="s">
        <v>119</v>
      </c>
      <c r="N279" s="114" t="b">
        <v>1</v>
      </c>
      <c r="O279" s="114"/>
      <c r="P279" s="114" t="s">
        <v>126</v>
      </c>
      <c r="Q279" s="114" t="s">
        <v>122</v>
      </c>
      <c r="R279" s="114" t="b">
        <v>1</v>
      </c>
      <c r="S279" s="114">
        <v>181</v>
      </c>
      <c r="T279" s="116">
        <v>1</v>
      </c>
      <c r="U279" s="116">
        <v>3.1881027389949066E+18</v>
      </c>
    </row>
    <row r="280" spans="3:21" ht="15" customHeight="1">
      <c r="C280" s="108" t="b">
        <v>0</v>
      </c>
      <c r="D280" s="109">
        <v>0</v>
      </c>
      <c r="E280" s="110">
        <v>3</v>
      </c>
      <c r="F280" s="110" t="s">
        <v>116</v>
      </c>
      <c r="G280" s="114">
        <v>9</v>
      </c>
      <c r="H280" s="114">
        <v>4</v>
      </c>
      <c r="I280" s="114">
        <v>2</v>
      </c>
      <c r="J280" s="114">
        <v>31.387499999999999</v>
      </c>
      <c r="K280" s="114" t="s">
        <v>117</v>
      </c>
      <c r="L280" s="114" t="s">
        <v>118</v>
      </c>
      <c r="M280" s="114" t="s">
        <v>131</v>
      </c>
      <c r="N280" s="114" t="b">
        <v>0</v>
      </c>
      <c r="O280" s="114"/>
      <c r="P280" s="114" t="s">
        <v>121</v>
      </c>
      <c r="Q280" s="114" t="s">
        <v>122</v>
      </c>
      <c r="R280" s="114" t="b">
        <v>0</v>
      </c>
      <c r="S280" s="114">
        <v>182</v>
      </c>
      <c r="T280" s="116">
        <v>1</v>
      </c>
      <c r="U280" s="116">
        <v>5.6876077923426918E+18</v>
      </c>
    </row>
    <row r="281" spans="3:21" ht="15" customHeight="1">
      <c r="C281" s="108" t="b">
        <v>0</v>
      </c>
      <c r="D281" s="109">
        <v>1</v>
      </c>
      <c r="E281" s="110">
        <v>2</v>
      </c>
      <c r="F281" s="110" t="s">
        <v>116</v>
      </c>
      <c r="G281" s="114">
        <v>1</v>
      </c>
      <c r="H281" s="114">
        <v>2</v>
      </c>
      <c r="I281" s="114">
        <v>1</v>
      </c>
      <c r="J281" s="114">
        <v>39</v>
      </c>
      <c r="K281" s="114" t="s">
        <v>117</v>
      </c>
      <c r="L281" s="114" t="s">
        <v>132</v>
      </c>
      <c r="M281" s="114" t="s">
        <v>131</v>
      </c>
      <c r="N281" s="114" t="b">
        <v>0</v>
      </c>
      <c r="O281" s="114" t="s">
        <v>137</v>
      </c>
      <c r="P281" s="114" t="s">
        <v>121</v>
      </c>
      <c r="Q281" s="114" t="s">
        <v>127</v>
      </c>
      <c r="R281" s="114" t="b">
        <v>0</v>
      </c>
      <c r="S281" s="114">
        <v>183</v>
      </c>
      <c r="T281" s="116">
        <v>0</v>
      </c>
      <c r="U281" s="116">
        <v>1.7935584125040234E+19</v>
      </c>
    </row>
    <row r="282" spans="3:21" ht="15" customHeight="1">
      <c r="C282" s="108" t="b">
        <v>0</v>
      </c>
      <c r="D282" s="109">
        <v>1</v>
      </c>
      <c r="E282" s="110">
        <v>3</v>
      </c>
      <c r="F282" s="110" t="s">
        <v>123</v>
      </c>
      <c r="G282" s="114">
        <v>4</v>
      </c>
      <c r="H282" s="114">
        <v>0</v>
      </c>
      <c r="I282" s="114">
        <v>2</v>
      </c>
      <c r="J282" s="114">
        <v>22.024999999999999</v>
      </c>
      <c r="K282" s="114" t="s">
        <v>117</v>
      </c>
      <c r="L282" s="114" t="s">
        <v>118</v>
      </c>
      <c r="M282" s="114" t="s">
        <v>131</v>
      </c>
      <c r="N282" s="114" t="b">
        <v>0</v>
      </c>
      <c r="O282" s="114"/>
      <c r="P282" s="114" t="s">
        <v>121</v>
      </c>
      <c r="Q282" s="114" t="s">
        <v>127</v>
      </c>
      <c r="R282" s="114" t="b">
        <v>0</v>
      </c>
      <c r="S282" s="114">
        <v>184</v>
      </c>
      <c r="T282" s="116">
        <v>1</v>
      </c>
      <c r="U282" s="116">
        <v>3.1824303878758139E+18</v>
      </c>
    </row>
    <row r="283" spans="3:21" ht="15" customHeight="1">
      <c r="C283" s="108" t="b">
        <v>0</v>
      </c>
      <c r="D283" s="109">
        <v>0</v>
      </c>
      <c r="E283" s="110">
        <v>1</v>
      </c>
      <c r="F283" s="110" t="s">
        <v>116</v>
      </c>
      <c r="G283" s="114"/>
      <c r="H283" s="114">
        <v>0</v>
      </c>
      <c r="I283" s="114">
        <v>0</v>
      </c>
      <c r="J283" s="114">
        <v>50</v>
      </c>
      <c r="K283" s="114" t="s">
        <v>117</v>
      </c>
      <c r="L283" s="114" t="s">
        <v>124</v>
      </c>
      <c r="M283" s="114" t="s">
        <v>119</v>
      </c>
      <c r="N283" s="114" t="b">
        <v>1</v>
      </c>
      <c r="O283" s="114" t="s">
        <v>135</v>
      </c>
      <c r="P283" s="114" t="s">
        <v>121</v>
      </c>
      <c r="Q283" s="114" t="s">
        <v>122</v>
      </c>
      <c r="R283" s="114" t="b">
        <v>1</v>
      </c>
      <c r="S283" s="114">
        <v>185</v>
      </c>
      <c r="T283" s="116">
        <v>1</v>
      </c>
      <c r="U283" s="116">
        <v>7.2555684844458176E+17</v>
      </c>
    </row>
    <row r="284" spans="3:21" ht="15" customHeight="1">
      <c r="C284" s="108" t="b">
        <v>0</v>
      </c>
      <c r="D284" s="109">
        <v>1</v>
      </c>
      <c r="E284" s="110">
        <v>3</v>
      </c>
      <c r="F284" s="110" t="s">
        <v>123</v>
      </c>
      <c r="G284" s="114"/>
      <c r="H284" s="114">
        <v>1</v>
      </c>
      <c r="I284" s="114">
        <v>0</v>
      </c>
      <c r="J284" s="114">
        <v>15.5</v>
      </c>
      <c r="K284" s="114" t="s">
        <v>128</v>
      </c>
      <c r="L284" s="114" t="s">
        <v>118</v>
      </c>
      <c r="M284" s="114" t="s">
        <v>125</v>
      </c>
      <c r="N284" s="114" t="b">
        <v>0</v>
      </c>
      <c r="O284" s="114"/>
      <c r="P284" s="114" t="s">
        <v>129</v>
      </c>
      <c r="Q284" s="114" t="s">
        <v>127</v>
      </c>
      <c r="R284" s="114" t="b">
        <v>0</v>
      </c>
      <c r="S284" s="114">
        <v>186</v>
      </c>
      <c r="T284" s="116">
        <v>1</v>
      </c>
      <c r="U284" s="116">
        <v>1.0659569543872019E+17</v>
      </c>
    </row>
    <row r="285" spans="3:21" ht="15" customHeight="1">
      <c r="C285" s="108" t="b">
        <v>0</v>
      </c>
      <c r="D285" s="109">
        <v>1</v>
      </c>
      <c r="E285" s="110">
        <v>1</v>
      </c>
      <c r="F285" s="110" t="s">
        <v>116</v>
      </c>
      <c r="G285" s="114">
        <v>45</v>
      </c>
      <c r="H285" s="114">
        <v>0</v>
      </c>
      <c r="I285" s="114">
        <v>0</v>
      </c>
      <c r="J285" s="114">
        <v>26.55</v>
      </c>
      <c r="K285" s="114" t="s">
        <v>117</v>
      </c>
      <c r="L285" s="114" t="s">
        <v>124</v>
      </c>
      <c r="M285" s="114" t="s">
        <v>119</v>
      </c>
      <c r="N285" s="114" t="b">
        <v>1</v>
      </c>
      <c r="O285" s="114"/>
      <c r="P285" s="114" t="s">
        <v>121</v>
      </c>
      <c r="Q285" s="114" t="s">
        <v>127</v>
      </c>
      <c r="R285" s="114" t="b">
        <v>1</v>
      </c>
      <c r="S285" s="114">
        <v>187</v>
      </c>
      <c r="T285" s="116">
        <v>1</v>
      </c>
      <c r="U285" s="116">
        <v>1.3035783274556961E+19</v>
      </c>
    </row>
    <row r="286" spans="3:21" ht="15" customHeight="1">
      <c r="C286" s="108" t="b">
        <v>0</v>
      </c>
      <c r="D286" s="109">
        <v>0</v>
      </c>
      <c r="E286" s="110">
        <v>3</v>
      </c>
      <c r="F286" s="110" t="s">
        <v>116</v>
      </c>
      <c r="G286" s="114">
        <v>40</v>
      </c>
      <c r="H286" s="114">
        <v>1</v>
      </c>
      <c r="I286" s="114">
        <v>1</v>
      </c>
      <c r="J286" s="114">
        <v>15.5</v>
      </c>
      <c r="K286" s="114" t="s">
        <v>128</v>
      </c>
      <c r="L286" s="114" t="s">
        <v>118</v>
      </c>
      <c r="M286" s="114" t="s">
        <v>119</v>
      </c>
      <c r="N286" s="114" t="b">
        <v>1</v>
      </c>
      <c r="O286" s="114"/>
      <c r="P286" s="114" t="s">
        <v>129</v>
      </c>
      <c r="Q286" s="114" t="s">
        <v>122</v>
      </c>
      <c r="R286" s="114" t="b">
        <v>0</v>
      </c>
      <c r="S286" s="114">
        <v>188</v>
      </c>
      <c r="T286" s="116">
        <v>1</v>
      </c>
      <c r="U286" s="116">
        <v>5.9371514532148193E+18</v>
      </c>
    </row>
    <row r="287" spans="3:21" ht="15" customHeight="1">
      <c r="C287" s="108" t="b">
        <v>0</v>
      </c>
      <c r="D287" s="109">
        <v>0</v>
      </c>
      <c r="E287" s="110">
        <v>3</v>
      </c>
      <c r="F287" s="110" t="s">
        <v>116</v>
      </c>
      <c r="G287" s="114">
        <v>36</v>
      </c>
      <c r="H287" s="114">
        <v>0</v>
      </c>
      <c r="I287" s="114">
        <v>0</v>
      </c>
      <c r="J287" s="114">
        <v>7.8958000000000004</v>
      </c>
      <c r="K287" s="114" t="s">
        <v>117</v>
      </c>
      <c r="L287" s="114" t="s">
        <v>118</v>
      </c>
      <c r="M287" s="114" t="s">
        <v>119</v>
      </c>
      <c r="N287" s="114" t="b">
        <v>1</v>
      </c>
      <c r="O287" s="114"/>
      <c r="P287" s="114" t="s">
        <v>121</v>
      </c>
      <c r="Q287" s="114" t="s">
        <v>122</v>
      </c>
      <c r="R287" s="114" t="b">
        <v>1</v>
      </c>
      <c r="S287" s="114">
        <v>189</v>
      </c>
      <c r="T287" s="116">
        <v>1</v>
      </c>
      <c r="U287" s="116">
        <v>7.8310462091701893E+18</v>
      </c>
    </row>
    <row r="288" spans="3:21" ht="15" customHeight="1">
      <c r="C288" s="108" t="b">
        <v>0</v>
      </c>
      <c r="D288" s="109">
        <v>1</v>
      </c>
      <c r="E288" s="110">
        <v>2</v>
      </c>
      <c r="F288" s="110" t="s">
        <v>123</v>
      </c>
      <c r="G288" s="114">
        <v>32</v>
      </c>
      <c r="H288" s="114">
        <v>0</v>
      </c>
      <c r="I288" s="114">
        <v>0</v>
      </c>
      <c r="J288" s="114">
        <v>13</v>
      </c>
      <c r="K288" s="114" t="s">
        <v>117</v>
      </c>
      <c r="L288" s="114" t="s">
        <v>132</v>
      </c>
      <c r="M288" s="114" t="s">
        <v>125</v>
      </c>
      <c r="N288" s="114" t="b">
        <v>0</v>
      </c>
      <c r="O288" s="114"/>
      <c r="P288" s="114" t="s">
        <v>121</v>
      </c>
      <c r="Q288" s="114" t="s">
        <v>127</v>
      </c>
      <c r="R288" s="114" t="b">
        <v>1</v>
      </c>
      <c r="S288" s="114">
        <v>190</v>
      </c>
      <c r="T288" s="116">
        <v>1</v>
      </c>
      <c r="U288" s="116">
        <v>1.0047400912753207E+19</v>
      </c>
    </row>
    <row r="289" spans="3:21" ht="15" customHeight="1">
      <c r="C289" s="108" t="b">
        <v>0</v>
      </c>
      <c r="D289" s="109">
        <v>0</v>
      </c>
      <c r="E289" s="110">
        <v>2</v>
      </c>
      <c r="F289" s="110" t="s">
        <v>116</v>
      </c>
      <c r="G289" s="114">
        <v>19</v>
      </c>
      <c r="H289" s="114">
        <v>0</v>
      </c>
      <c r="I289" s="114">
        <v>0</v>
      </c>
      <c r="J289" s="114">
        <v>13</v>
      </c>
      <c r="K289" s="114" t="s">
        <v>117</v>
      </c>
      <c r="L289" s="114" t="s">
        <v>132</v>
      </c>
      <c r="M289" s="114" t="s">
        <v>119</v>
      </c>
      <c r="N289" s="114" t="b">
        <v>1</v>
      </c>
      <c r="O289" s="114"/>
      <c r="P289" s="114" t="s">
        <v>121</v>
      </c>
      <c r="Q289" s="114" t="s">
        <v>122</v>
      </c>
      <c r="R289" s="114" t="b">
        <v>1</v>
      </c>
      <c r="S289" s="114">
        <v>191</v>
      </c>
      <c r="T289" s="116">
        <v>1</v>
      </c>
      <c r="U289" s="116">
        <v>1.098795796232773E+19</v>
      </c>
    </row>
    <row r="290" spans="3:21" ht="15" customHeight="1">
      <c r="C290" s="108" t="b">
        <v>0</v>
      </c>
      <c r="D290" s="109">
        <v>1</v>
      </c>
      <c r="E290" s="110">
        <v>3</v>
      </c>
      <c r="F290" s="110" t="s">
        <v>123</v>
      </c>
      <c r="G290" s="114">
        <v>19</v>
      </c>
      <c r="H290" s="114">
        <v>1</v>
      </c>
      <c r="I290" s="114">
        <v>0</v>
      </c>
      <c r="J290" s="114">
        <v>7.8541999999999996</v>
      </c>
      <c r="K290" s="114" t="s">
        <v>117</v>
      </c>
      <c r="L290" s="114" t="s">
        <v>118</v>
      </c>
      <c r="M290" s="114" t="s">
        <v>125</v>
      </c>
      <c r="N290" s="114" t="b">
        <v>0</v>
      </c>
      <c r="O290" s="114"/>
      <c r="P290" s="114" t="s">
        <v>121</v>
      </c>
      <c r="Q290" s="114" t="s">
        <v>127</v>
      </c>
      <c r="R290" s="114" t="b">
        <v>0</v>
      </c>
      <c r="S290" s="114">
        <v>192</v>
      </c>
      <c r="T290" s="116">
        <v>1</v>
      </c>
      <c r="U290" s="116">
        <v>4.4696981188847124E+18</v>
      </c>
    </row>
    <row r="291" spans="3:21" ht="15" customHeight="1">
      <c r="C291" s="108" t="b">
        <v>0</v>
      </c>
      <c r="D291" s="109">
        <v>1</v>
      </c>
      <c r="E291" s="110">
        <v>2</v>
      </c>
      <c r="F291" s="110" t="s">
        <v>116</v>
      </c>
      <c r="G291" s="114">
        <v>3</v>
      </c>
      <c r="H291" s="114">
        <v>1</v>
      </c>
      <c r="I291" s="114">
        <v>1</v>
      </c>
      <c r="J291" s="114">
        <v>26</v>
      </c>
      <c r="K291" s="114" t="s">
        <v>117</v>
      </c>
      <c r="L291" s="114" t="s">
        <v>132</v>
      </c>
      <c r="M291" s="114" t="s">
        <v>131</v>
      </c>
      <c r="N291" s="114" t="b">
        <v>0</v>
      </c>
      <c r="O291" s="114" t="s">
        <v>137</v>
      </c>
      <c r="P291" s="114" t="s">
        <v>121</v>
      </c>
      <c r="Q291" s="114" t="s">
        <v>127</v>
      </c>
      <c r="R291" s="114" t="b">
        <v>0</v>
      </c>
      <c r="S291" s="114">
        <v>193</v>
      </c>
      <c r="T291" s="116">
        <v>0</v>
      </c>
      <c r="U291" s="116">
        <v>1.0244870325343558E+19</v>
      </c>
    </row>
    <row r="292" spans="3:21" ht="15" customHeight="1">
      <c r="C292" s="108" t="b">
        <v>0</v>
      </c>
      <c r="D292" s="109">
        <v>1</v>
      </c>
      <c r="E292" s="110">
        <v>1</v>
      </c>
      <c r="F292" s="110" t="s">
        <v>123</v>
      </c>
      <c r="G292" s="114">
        <v>44</v>
      </c>
      <c r="H292" s="114">
        <v>0</v>
      </c>
      <c r="I292" s="114">
        <v>0</v>
      </c>
      <c r="J292" s="114">
        <v>27.720800000000001</v>
      </c>
      <c r="K292" s="114" t="s">
        <v>120</v>
      </c>
      <c r="L292" s="114" t="s">
        <v>124</v>
      </c>
      <c r="M292" s="114" t="s">
        <v>125</v>
      </c>
      <c r="N292" s="114" t="b">
        <v>0</v>
      </c>
      <c r="O292" s="114" t="s">
        <v>136</v>
      </c>
      <c r="P292" s="114" t="s">
        <v>126</v>
      </c>
      <c r="Q292" s="114" t="s">
        <v>127</v>
      </c>
      <c r="R292" s="114" t="b">
        <v>1</v>
      </c>
      <c r="S292" s="114">
        <v>194</v>
      </c>
      <c r="T292" s="116">
        <v>0</v>
      </c>
      <c r="U292" s="116">
        <v>1.0574783784360854E+19</v>
      </c>
    </row>
    <row r="293" spans="3:21" ht="15" customHeight="1">
      <c r="C293" s="108" t="b">
        <v>0</v>
      </c>
      <c r="D293" s="109">
        <v>1</v>
      </c>
      <c r="E293" s="110">
        <v>1</v>
      </c>
      <c r="F293" s="110" t="s">
        <v>123</v>
      </c>
      <c r="G293" s="114">
        <v>58</v>
      </c>
      <c r="H293" s="114">
        <v>0</v>
      </c>
      <c r="I293" s="114">
        <v>0</v>
      </c>
      <c r="J293" s="114">
        <v>146.52080000000001</v>
      </c>
      <c r="K293" s="114" t="s">
        <v>120</v>
      </c>
      <c r="L293" s="114" t="s">
        <v>124</v>
      </c>
      <c r="M293" s="114" t="s">
        <v>125</v>
      </c>
      <c r="N293" s="114" t="b">
        <v>0</v>
      </c>
      <c r="O293" s="114" t="s">
        <v>136</v>
      </c>
      <c r="P293" s="114" t="s">
        <v>126</v>
      </c>
      <c r="Q293" s="114" t="s">
        <v>127</v>
      </c>
      <c r="R293" s="114" t="b">
        <v>1</v>
      </c>
      <c r="S293" s="114">
        <v>195</v>
      </c>
      <c r="T293" s="116">
        <v>0</v>
      </c>
      <c r="U293" s="116">
        <v>1.0605754906007579E+19</v>
      </c>
    </row>
    <row r="294" spans="3:21" ht="15" customHeight="1">
      <c r="C294" s="108" t="b">
        <v>0</v>
      </c>
      <c r="D294" s="109">
        <v>0</v>
      </c>
      <c r="E294" s="110">
        <v>3</v>
      </c>
      <c r="F294" s="110" t="s">
        <v>116</v>
      </c>
      <c r="G294" s="114"/>
      <c r="H294" s="114">
        <v>0</v>
      </c>
      <c r="I294" s="114">
        <v>0</v>
      </c>
      <c r="J294" s="114">
        <v>7.75</v>
      </c>
      <c r="K294" s="114" t="s">
        <v>128</v>
      </c>
      <c r="L294" s="114" t="s">
        <v>118</v>
      </c>
      <c r="M294" s="114" t="s">
        <v>119</v>
      </c>
      <c r="N294" s="114" t="b">
        <v>1</v>
      </c>
      <c r="O294" s="114"/>
      <c r="P294" s="114" t="s">
        <v>129</v>
      </c>
      <c r="Q294" s="114" t="s">
        <v>122</v>
      </c>
      <c r="R294" s="114" t="b">
        <v>1</v>
      </c>
      <c r="S294" s="114">
        <v>196</v>
      </c>
      <c r="T294" s="116">
        <v>1</v>
      </c>
      <c r="U294" s="116">
        <v>1.3845021529109361E+19</v>
      </c>
    </row>
    <row r="295" spans="3:21" ht="15" customHeight="1">
      <c r="C295" s="108" t="b">
        <v>0</v>
      </c>
      <c r="D295" s="109">
        <v>0</v>
      </c>
      <c r="E295" s="110">
        <v>3</v>
      </c>
      <c r="F295" s="110" t="s">
        <v>116</v>
      </c>
      <c r="G295" s="114">
        <v>42</v>
      </c>
      <c r="H295" s="114">
        <v>0</v>
      </c>
      <c r="I295" s="114">
        <v>1</v>
      </c>
      <c r="J295" s="114">
        <v>8.4041999999999994</v>
      </c>
      <c r="K295" s="114" t="s">
        <v>117</v>
      </c>
      <c r="L295" s="114" t="s">
        <v>118</v>
      </c>
      <c r="M295" s="114" t="s">
        <v>119</v>
      </c>
      <c r="N295" s="114" t="b">
        <v>1</v>
      </c>
      <c r="O295" s="114"/>
      <c r="P295" s="114" t="s">
        <v>121</v>
      </c>
      <c r="Q295" s="114" t="s">
        <v>122</v>
      </c>
      <c r="R295" s="114" t="b">
        <v>0</v>
      </c>
      <c r="S295" s="114">
        <v>197</v>
      </c>
      <c r="T295" s="116">
        <v>1</v>
      </c>
      <c r="U295" s="116">
        <v>1.1133555836060778E+19</v>
      </c>
    </row>
    <row r="296" spans="3:21" ht="15" customHeight="1">
      <c r="C296" s="108" t="b">
        <v>0</v>
      </c>
      <c r="D296" s="109">
        <v>1</v>
      </c>
      <c r="E296" s="110">
        <v>3</v>
      </c>
      <c r="F296" s="110" t="s">
        <v>123</v>
      </c>
      <c r="G296" s="114"/>
      <c r="H296" s="114">
        <v>0</v>
      </c>
      <c r="I296" s="114">
        <v>0</v>
      </c>
      <c r="J296" s="114">
        <v>7.75</v>
      </c>
      <c r="K296" s="114" t="s">
        <v>128</v>
      </c>
      <c r="L296" s="114" t="s">
        <v>118</v>
      </c>
      <c r="M296" s="114" t="s">
        <v>125</v>
      </c>
      <c r="N296" s="114" t="b">
        <v>0</v>
      </c>
      <c r="O296" s="114"/>
      <c r="P296" s="114" t="s">
        <v>129</v>
      </c>
      <c r="Q296" s="114" t="s">
        <v>127</v>
      </c>
      <c r="R296" s="114" t="b">
        <v>1</v>
      </c>
      <c r="S296" s="114">
        <v>198</v>
      </c>
      <c r="T296" s="116">
        <v>1</v>
      </c>
      <c r="U296" s="116">
        <v>3.7924790976158797E+18</v>
      </c>
    </row>
    <row r="297" spans="3:21" ht="15" customHeight="1">
      <c r="C297" s="108" t="b">
        <v>0</v>
      </c>
      <c r="D297" s="109">
        <v>0</v>
      </c>
      <c r="E297" s="110">
        <v>2</v>
      </c>
      <c r="F297" s="110" t="s">
        <v>123</v>
      </c>
      <c r="G297" s="114">
        <v>24</v>
      </c>
      <c r="H297" s="114">
        <v>0</v>
      </c>
      <c r="I297" s="114">
        <v>0</v>
      </c>
      <c r="J297" s="114">
        <v>13</v>
      </c>
      <c r="K297" s="114" t="s">
        <v>117</v>
      </c>
      <c r="L297" s="114" t="s">
        <v>132</v>
      </c>
      <c r="M297" s="114" t="s">
        <v>125</v>
      </c>
      <c r="N297" s="114" t="b">
        <v>0</v>
      </c>
      <c r="O297" s="114"/>
      <c r="P297" s="114" t="s">
        <v>121</v>
      </c>
      <c r="Q297" s="114" t="s">
        <v>122</v>
      </c>
      <c r="R297" s="114" t="b">
        <v>1</v>
      </c>
      <c r="S297" s="114">
        <v>199</v>
      </c>
      <c r="T297" s="116">
        <v>1</v>
      </c>
      <c r="U297" s="116">
        <v>1.488612068514985E+19</v>
      </c>
    </row>
    <row r="298" spans="3:21" ht="15" customHeight="1">
      <c r="C298" s="108" t="b">
        <v>0</v>
      </c>
      <c r="D298" s="109">
        <v>0</v>
      </c>
      <c r="E298" s="110">
        <v>3</v>
      </c>
      <c r="F298" s="110" t="s">
        <v>116</v>
      </c>
      <c r="G298" s="114">
        <v>28</v>
      </c>
      <c r="H298" s="114">
        <v>0</v>
      </c>
      <c r="I298" s="114">
        <v>0</v>
      </c>
      <c r="J298" s="114">
        <v>9.5</v>
      </c>
      <c r="K298" s="114" t="s">
        <v>117</v>
      </c>
      <c r="L298" s="114" t="s">
        <v>118</v>
      </c>
      <c r="M298" s="114" t="s">
        <v>119</v>
      </c>
      <c r="N298" s="114" t="b">
        <v>1</v>
      </c>
      <c r="O298" s="114"/>
      <c r="P298" s="114" t="s">
        <v>121</v>
      </c>
      <c r="Q298" s="114" t="s">
        <v>122</v>
      </c>
      <c r="R298" s="114" t="b">
        <v>1</v>
      </c>
      <c r="S298" s="114">
        <v>200</v>
      </c>
      <c r="T298" s="116">
        <v>1</v>
      </c>
      <c r="U298" s="116">
        <v>1.5489269413227366E+19</v>
      </c>
    </row>
    <row r="299" spans="3:21" ht="15" customHeight="1">
      <c r="C299" s="108" t="b">
        <v>0</v>
      </c>
      <c r="D299" s="109">
        <v>0</v>
      </c>
      <c r="E299" s="110">
        <v>3</v>
      </c>
      <c r="F299" s="110" t="s">
        <v>116</v>
      </c>
      <c r="G299" s="114"/>
      <c r="H299" s="114">
        <v>8</v>
      </c>
      <c r="I299" s="114">
        <v>2</v>
      </c>
      <c r="J299" s="114">
        <v>69.55</v>
      </c>
      <c r="K299" s="114" t="s">
        <v>117</v>
      </c>
      <c r="L299" s="114" t="s">
        <v>118</v>
      </c>
      <c r="M299" s="114" t="s">
        <v>119</v>
      </c>
      <c r="N299" s="114" t="b">
        <v>1</v>
      </c>
      <c r="O299" s="114"/>
      <c r="P299" s="114" t="s">
        <v>121</v>
      </c>
      <c r="Q299" s="114" t="s">
        <v>122</v>
      </c>
      <c r="R299" s="114" t="b">
        <v>0</v>
      </c>
      <c r="S299" s="114">
        <v>201</v>
      </c>
      <c r="T299" s="116">
        <v>1</v>
      </c>
      <c r="U299" s="116">
        <v>7.3160359148912466E+18</v>
      </c>
    </row>
    <row r="300" spans="3:21" ht="15" customHeight="1">
      <c r="C300" s="108" t="b">
        <v>0</v>
      </c>
      <c r="D300" s="109">
        <v>0</v>
      </c>
      <c r="E300" s="110">
        <v>3</v>
      </c>
      <c r="F300" s="110" t="s">
        <v>116</v>
      </c>
      <c r="G300" s="114">
        <v>34</v>
      </c>
      <c r="H300" s="114">
        <v>0</v>
      </c>
      <c r="I300" s="114">
        <v>0</v>
      </c>
      <c r="J300" s="114">
        <v>6.4958</v>
      </c>
      <c r="K300" s="114" t="s">
        <v>117</v>
      </c>
      <c r="L300" s="114" t="s">
        <v>118</v>
      </c>
      <c r="M300" s="114" t="s">
        <v>119</v>
      </c>
      <c r="N300" s="114" t="b">
        <v>1</v>
      </c>
      <c r="O300" s="114"/>
      <c r="P300" s="114" t="s">
        <v>121</v>
      </c>
      <c r="Q300" s="114" t="s">
        <v>122</v>
      </c>
      <c r="R300" s="114" t="b">
        <v>1</v>
      </c>
      <c r="S300" s="114">
        <v>202</v>
      </c>
      <c r="T300" s="116">
        <v>1</v>
      </c>
      <c r="U300" s="116">
        <v>1.8023753846955233E+19</v>
      </c>
    </row>
    <row r="301" spans="3:21" ht="15" customHeight="1">
      <c r="C301" s="108" t="b">
        <v>0</v>
      </c>
      <c r="D301" s="109">
        <v>1</v>
      </c>
      <c r="E301" s="110">
        <v>3</v>
      </c>
      <c r="F301" s="110" t="s">
        <v>116</v>
      </c>
      <c r="G301" s="114">
        <v>18</v>
      </c>
      <c r="H301" s="114">
        <v>0</v>
      </c>
      <c r="I301" s="114">
        <v>0</v>
      </c>
      <c r="J301" s="114">
        <v>8.0500000000000007</v>
      </c>
      <c r="K301" s="114" t="s">
        <v>117</v>
      </c>
      <c r="L301" s="114" t="s">
        <v>118</v>
      </c>
      <c r="M301" s="114" t="s">
        <v>119</v>
      </c>
      <c r="N301" s="114" t="b">
        <v>1</v>
      </c>
      <c r="O301" s="114"/>
      <c r="P301" s="114" t="s">
        <v>121</v>
      </c>
      <c r="Q301" s="114" t="s">
        <v>127</v>
      </c>
      <c r="R301" s="114" t="b">
        <v>1</v>
      </c>
      <c r="S301" s="114">
        <v>204</v>
      </c>
      <c r="T301" s="116">
        <v>1</v>
      </c>
      <c r="U301" s="116">
        <v>2.3576127800108186E+18</v>
      </c>
    </row>
    <row r="302" spans="3:21" ht="15" customHeight="1">
      <c r="C302" s="108" t="b">
        <v>0</v>
      </c>
      <c r="D302" s="109">
        <v>0</v>
      </c>
      <c r="E302" s="110">
        <v>3</v>
      </c>
      <c r="F302" s="110" t="s">
        <v>123</v>
      </c>
      <c r="G302" s="114">
        <v>2</v>
      </c>
      <c r="H302" s="114">
        <v>0</v>
      </c>
      <c r="I302" s="114">
        <v>1</v>
      </c>
      <c r="J302" s="114">
        <v>10.4625</v>
      </c>
      <c r="K302" s="114" t="s">
        <v>117</v>
      </c>
      <c r="L302" s="114" t="s">
        <v>118</v>
      </c>
      <c r="M302" s="114" t="s">
        <v>131</v>
      </c>
      <c r="N302" s="114" t="b">
        <v>0</v>
      </c>
      <c r="O302" s="114" t="s">
        <v>133</v>
      </c>
      <c r="P302" s="114" t="s">
        <v>121</v>
      </c>
      <c r="Q302" s="114" t="s">
        <v>122</v>
      </c>
      <c r="R302" s="114" t="b">
        <v>0</v>
      </c>
      <c r="S302" s="114">
        <v>205</v>
      </c>
      <c r="T302" s="116">
        <v>0</v>
      </c>
      <c r="U302" s="116">
        <v>1.5922819217444684E+19</v>
      </c>
    </row>
    <row r="303" spans="3:21" ht="15" customHeight="1">
      <c r="C303" s="108" t="b">
        <v>0</v>
      </c>
      <c r="D303" s="109">
        <v>0</v>
      </c>
      <c r="E303" s="110">
        <v>3</v>
      </c>
      <c r="F303" s="110" t="s">
        <v>116</v>
      </c>
      <c r="G303" s="114">
        <v>32</v>
      </c>
      <c r="H303" s="114">
        <v>1</v>
      </c>
      <c r="I303" s="114">
        <v>0</v>
      </c>
      <c r="J303" s="114">
        <v>15.85</v>
      </c>
      <c r="K303" s="114" t="s">
        <v>117</v>
      </c>
      <c r="L303" s="114" t="s">
        <v>118</v>
      </c>
      <c r="M303" s="114" t="s">
        <v>119</v>
      </c>
      <c r="N303" s="114" t="b">
        <v>1</v>
      </c>
      <c r="O303" s="114"/>
      <c r="P303" s="114" t="s">
        <v>121</v>
      </c>
      <c r="Q303" s="114" t="s">
        <v>122</v>
      </c>
      <c r="R303" s="114" t="b">
        <v>0</v>
      </c>
      <c r="S303" s="114">
        <v>206</v>
      </c>
      <c r="T303" s="116">
        <v>1</v>
      </c>
      <c r="U303" s="116">
        <v>4.2598501930160061E+18</v>
      </c>
    </row>
    <row r="304" spans="3:21" ht="15" customHeight="1">
      <c r="C304" s="108" t="b">
        <v>0</v>
      </c>
      <c r="D304" s="109">
        <v>1</v>
      </c>
      <c r="E304" s="110">
        <v>3</v>
      </c>
      <c r="F304" s="110" t="s">
        <v>116</v>
      </c>
      <c r="G304" s="114">
        <v>26</v>
      </c>
      <c r="H304" s="114">
        <v>0</v>
      </c>
      <c r="I304" s="114">
        <v>0</v>
      </c>
      <c r="J304" s="114">
        <v>18.787500000000001</v>
      </c>
      <c r="K304" s="114" t="s">
        <v>120</v>
      </c>
      <c r="L304" s="114" t="s">
        <v>118</v>
      </c>
      <c r="M304" s="114" t="s">
        <v>119</v>
      </c>
      <c r="N304" s="114" t="b">
        <v>1</v>
      </c>
      <c r="O304" s="114"/>
      <c r="P304" s="114" t="s">
        <v>126</v>
      </c>
      <c r="Q304" s="114" t="s">
        <v>127</v>
      </c>
      <c r="R304" s="114" t="b">
        <v>1</v>
      </c>
      <c r="S304" s="114">
        <v>207</v>
      </c>
      <c r="T304" s="116">
        <v>1</v>
      </c>
      <c r="U304" s="116">
        <v>1.1122661291503995E+19</v>
      </c>
    </row>
    <row r="305" spans="3:21" ht="15" customHeight="1">
      <c r="C305" s="108" t="b">
        <v>0</v>
      </c>
      <c r="D305" s="109">
        <v>1</v>
      </c>
      <c r="E305" s="110">
        <v>3</v>
      </c>
      <c r="F305" s="110" t="s">
        <v>123</v>
      </c>
      <c r="G305" s="114">
        <v>16</v>
      </c>
      <c r="H305" s="114">
        <v>0</v>
      </c>
      <c r="I305" s="114">
        <v>0</v>
      </c>
      <c r="J305" s="114">
        <v>7.75</v>
      </c>
      <c r="K305" s="114" t="s">
        <v>128</v>
      </c>
      <c r="L305" s="114" t="s">
        <v>118</v>
      </c>
      <c r="M305" s="114" t="s">
        <v>125</v>
      </c>
      <c r="N305" s="114" t="b">
        <v>0</v>
      </c>
      <c r="O305" s="114"/>
      <c r="P305" s="114" t="s">
        <v>129</v>
      </c>
      <c r="Q305" s="114" t="s">
        <v>127</v>
      </c>
      <c r="R305" s="114" t="b">
        <v>1</v>
      </c>
      <c r="S305" s="114">
        <v>208</v>
      </c>
      <c r="T305" s="116">
        <v>1</v>
      </c>
      <c r="U305" s="116">
        <v>1.5705024975942438E+18</v>
      </c>
    </row>
    <row r="306" spans="3:21" ht="15" customHeight="1">
      <c r="C306" s="108" t="b">
        <v>0</v>
      </c>
      <c r="D306" s="109">
        <v>1</v>
      </c>
      <c r="E306" s="110">
        <v>1</v>
      </c>
      <c r="F306" s="110" t="s">
        <v>116</v>
      </c>
      <c r="G306" s="114">
        <v>40</v>
      </c>
      <c r="H306" s="114">
        <v>0</v>
      </c>
      <c r="I306" s="114">
        <v>0</v>
      </c>
      <c r="J306" s="114">
        <v>31</v>
      </c>
      <c r="K306" s="114" t="s">
        <v>120</v>
      </c>
      <c r="L306" s="114" t="s">
        <v>124</v>
      </c>
      <c r="M306" s="114" t="s">
        <v>119</v>
      </c>
      <c r="N306" s="114" t="b">
        <v>1</v>
      </c>
      <c r="O306" s="114" t="s">
        <v>135</v>
      </c>
      <c r="P306" s="114" t="s">
        <v>126</v>
      </c>
      <c r="Q306" s="114" t="s">
        <v>127</v>
      </c>
      <c r="R306" s="114" t="b">
        <v>1</v>
      </c>
      <c r="S306" s="114">
        <v>209</v>
      </c>
      <c r="T306" s="116">
        <v>0</v>
      </c>
      <c r="U306" s="116">
        <v>1.0578956183699241E+19</v>
      </c>
    </row>
    <row r="307" spans="3:21" ht="15" customHeight="1">
      <c r="C307" s="108" t="b">
        <v>0</v>
      </c>
      <c r="D307" s="109">
        <v>0</v>
      </c>
      <c r="E307" s="110">
        <v>3</v>
      </c>
      <c r="F307" s="110" t="s">
        <v>116</v>
      </c>
      <c r="G307" s="114">
        <v>24</v>
      </c>
      <c r="H307" s="114">
        <v>0</v>
      </c>
      <c r="I307" s="114">
        <v>0</v>
      </c>
      <c r="J307" s="114">
        <v>7.05</v>
      </c>
      <c r="K307" s="114" t="s">
        <v>117</v>
      </c>
      <c r="L307" s="114" t="s">
        <v>118</v>
      </c>
      <c r="M307" s="114" t="s">
        <v>119</v>
      </c>
      <c r="N307" s="114" t="b">
        <v>1</v>
      </c>
      <c r="O307" s="114"/>
      <c r="P307" s="114" t="s">
        <v>121</v>
      </c>
      <c r="Q307" s="114" t="s">
        <v>122</v>
      </c>
      <c r="R307" s="114" t="b">
        <v>1</v>
      </c>
      <c r="S307" s="114">
        <v>210</v>
      </c>
      <c r="T307" s="116">
        <v>1</v>
      </c>
      <c r="U307" s="116">
        <v>1.0622591124007506E+19</v>
      </c>
    </row>
    <row r="308" spans="3:21" ht="15" customHeight="1">
      <c r="C308" s="108" t="b">
        <v>0</v>
      </c>
      <c r="D308" s="109">
        <v>1</v>
      </c>
      <c r="E308" s="110">
        <v>2</v>
      </c>
      <c r="F308" s="110" t="s">
        <v>123</v>
      </c>
      <c r="G308" s="114">
        <v>35</v>
      </c>
      <c r="H308" s="114">
        <v>0</v>
      </c>
      <c r="I308" s="114">
        <v>0</v>
      </c>
      <c r="J308" s="114">
        <v>21</v>
      </c>
      <c r="K308" s="114" t="s">
        <v>117</v>
      </c>
      <c r="L308" s="114" t="s">
        <v>132</v>
      </c>
      <c r="M308" s="114" t="s">
        <v>125</v>
      </c>
      <c r="N308" s="114" t="b">
        <v>0</v>
      </c>
      <c r="O308" s="114"/>
      <c r="P308" s="114" t="s">
        <v>121</v>
      </c>
      <c r="Q308" s="114" t="s">
        <v>127</v>
      </c>
      <c r="R308" s="114" t="b">
        <v>1</v>
      </c>
      <c r="S308" s="114">
        <v>211</v>
      </c>
      <c r="T308" s="116">
        <v>1</v>
      </c>
      <c r="U308" s="116">
        <v>1.5502339407102614E+19</v>
      </c>
    </row>
    <row r="309" spans="3:21" ht="15" customHeight="1">
      <c r="C309" s="108" t="b">
        <v>0</v>
      </c>
      <c r="D309" s="109">
        <v>0</v>
      </c>
      <c r="E309" s="110">
        <v>3</v>
      </c>
      <c r="F309" s="110" t="s">
        <v>116</v>
      </c>
      <c r="G309" s="114">
        <v>22</v>
      </c>
      <c r="H309" s="114">
        <v>0</v>
      </c>
      <c r="I309" s="114">
        <v>0</v>
      </c>
      <c r="J309" s="114">
        <v>7.25</v>
      </c>
      <c r="K309" s="114" t="s">
        <v>117</v>
      </c>
      <c r="L309" s="114" t="s">
        <v>118</v>
      </c>
      <c r="M309" s="114" t="s">
        <v>119</v>
      </c>
      <c r="N309" s="114" t="b">
        <v>1</v>
      </c>
      <c r="O309" s="114"/>
      <c r="P309" s="114" t="s">
        <v>121</v>
      </c>
      <c r="Q309" s="114" t="s">
        <v>122</v>
      </c>
      <c r="R309" s="114" t="b">
        <v>1</v>
      </c>
      <c r="S309" s="114">
        <v>212</v>
      </c>
      <c r="T309" s="116">
        <v>1</v>
      </c>
      <c r="U309" s="116">
        <v>1.7484204995168899E+19</v>
      </c>
    </row>
    <row r="310" spans="3:21" ht="15" customHeight="1">
      <c r="C310" s="108" t="b">
        <v>0</v>
      </c>
      <c r="D310" s="109">
        <v>0</v>
      </c>
      <c r="E310" s="110">
        <v>2</v>
      </c>
      <c r="F310" s="110" t="s">
        <v>116</v>
      </c>
      <c r="G310" s="114">
        <v>30</v>
      </c>
      <c r="H310" s="114">
        <v>0</v>
      </c>
      <c r="I310" s="114">
        <v>0</v>
      </c>
      <c r="J310" s="114">
        <v>13</v>
      </c>
      <c r="K310" s="114" t="s">
        <v>117</v>
      </c>
      <c r="L310" s="114" t="s">
        <v>132</v>
      </c>
      <c r="M310" s="114" t="s">
        <v>119</v>
      </c>
      <c r="N310" s="114" t="b">
        <v>1</v>
      </c>
      <c r="O310" s="114"/>
      <c r="P310" s="114" t="s">
        <v>121</v>
      </c>
      <c r="Q310" s="114" t="s">
        <v>122</v>
      </c>
      <c r="R310" s="114" t="b">
        <v>1</v>
      </c>
      <c r="S310" s="114">
        <v>213</v>
      </c>
      <c r="T310" s="116">
        <v>1</v>
      </c>
      <c r="U310" s="116">
        <v>4.8918696357322465E+18</v>
      </c>
    </row>
    <row r="311" spans="3:21" ht="15" customHeight="1">
      <c r="C311" s="108" t="b">
        <v>0</v>
      </c>
      <c r="D311" s="109">
        <v>0</v>
      </c>
      <c r="E311" s="110">
        <v>3</v>
      </c>
      <c r="F311" s="110" t="s">
        <v>116</v>
      </c>
      <c r="G311" s="114"/>
      <c r="H311" s="114">
        <v>1</v>
      </c>
      <c r="I311" s="114">
        <v>0</v>
      </c>
      <c r="J311" s="114">
        <v>7.75</v>
      </c>
      <c r="K311" s="114" t="s">
        <v>128</v>
      </c>
      <c r="L311" s="114" t="s">
        <v>118</v>
      </c>
      <c r="M311" s="114" t="s">
        <v>119</v>
      </c>
      <c r="N311" s="114" t="b">
        <v>1</v>
      </c>
      <c r="O311" s="114"/>
      <c r="P311" s="114" t="s">
        <v>129</v>
      </c>
      <c r="Q311" s="114" t="s">
        <v>122</v>
      </c>
      <c r="R311" s="114" t="b">
        <v>0</v>
      </c>
      <c r="S311" s="114">
        <v>214</v>
      </c>
      <c r="T311" s="116">
        <v>1</v>
      </c>
      <c r="U311" s="116">
        <v>1.4316368221733523E+19</v>
      </c>
    </row>
    <row r="312" spans="3:21" ht="15" customHeight="1">
      <c r="C312" s="108" t="b">
        <v>0</v>
      </c>
      <c r="D312" s="109">
        <v>1</v>
      </c>
      <c r="E312" s="110">
        <v>1</v>
      </c>
      <c r="F312" s="110" t="s">
        <v>123</v>
      </c>
      <c r="G312" s="114">
        <v>31</v>
      </c>
      <c r="H312" s="114">
        <v>1</v>
      </c>
      <c r="I312" s="114">
        <v>0</v>
      </c>
      <c r="J312" s="114">
        <v>113.27500000000001</v>
      </c>
      <c r="K312" s="114" t="s">
        <v>120</v>
      </c>
      <c r="L312" s="114" t="s">
        <v>124</v>
      </c>
      <c r="M312" s="114" t="s">
        <v>125</v>
      </c>
      <c r="N312" s="114" t="b">
        <v>0</v>
      </c>
      <c r="O312" s="114" t="s">
        <v>134</v>
      </c>
      <c r="P312" s="114" t="s">
        <v>126</v>
      </c>
      <c r="Q312" s="114" t="s">
        <v>127</v>
      </c>
      <c r="R312" s="114" t="b">
        <v>0</v>
      </c>
      <c r="S312" s="114">
        <v>215</v>
      </c>
      <c r="T312" s="116">
        <v>0</v>
      </c>
      <c r="U312" s="116">
        <v>1.7957238863090801E+19</v>
      </c>
    </row>
    <row r="313" spans="3:21" ht="15" customHeight="1">
      <c r="C313" s="108" t="b">
        <v>0</v>
      </c>
      <c r="D313" s="109">
        <v>1</v>
      </c>
      <c r="E313" s="110">
        <v>3</v>
      </c>
      <c r="F313" s="110" t="s">
        <v>123</v>
      </c>
      <c r="G313" s="114">
        <v>27</v>
      </c>
      <c r="H313" s="114">
        <v>0</v>
      </c>
      <c r="I313" s="114">
        <v>0</v>
      </c>
      <c r="J313" s="114">
        <v>7.9249999999999998</v>
      </c>
      <c r="K313" s="114" t="s">
        <v>117</v>
      </c>
      <c r="L313" s="114" t="s">
        <v>118</v>
      </c>
      <c r="M313" s="114" t="s">
        <v>125</v>
      </c>
      <c r="N313" s="114" t="b">
        <v>0</v>
      </c>
      <c r="O313" s="114"/>
      <c r="P313" s="114" t="s">
        <v>121</v>
      </c>
      <c r="Q313" s="114" t="s">
        <v>127</v>
      </c>
      <c r="R313" s="114" t="b">
        <v>1</v>
      </c>
      <c r="S313" s="114">
        <v>216</v>
      </c>
      <c r="T313" s="116">
        <v>1</v>
      </c>
      <c r="U313" s="116">
        <v>1.0375618777938903E+19</v>
      </c>
    </row>
    <row r="314" spans="3:21" ht="15" customHeight="1">
      <c r="C314" s="108" t="b">
        <v>0</v>
      </c>
      <c r="D314" s="109">
        <v>0</v>
      </c>
      <c r="E314" s="110">
        <v>2</v>
      </c>
      <c r="F314" s="110" t="s">
        <v>116</v>
      </c>
      <c r="G314" s="114">
        <v>42</v>
      </c>
      <c r="H314" s="114">
        <v>1</v>
      </c>
      <c r="I314" s="114">
        <v>0</v>
      </c>
      <c r="J314" s="114">
        <v>27</v>
      </c>
      <c r="K314" s="114" t="s">
        <v>117</v>
      </c>
      <c r="L314" s="114" t="s">
        <v>132</v>
      </c>
      <c r="M314" s="114" t="s">
        <v>119</v>
      </c>
      <c r="N314" s="114" t="b">
        <v>1</v>
      </c>
      <c r="O314" s="114"/>
      <c r="P314" s="114" t="s">
        <v>121</v>
      </c>
      <c r="Q314" s="114" t="s">
        <v>122</v>
      </c>
      <c r="R314" s="114" t="b">
        <v>0</v>
      </c>
      <c r="S314" s="114">
        <v>217</v>
      </c>
      <c r="T314" s="116">
        <v>1</v>
      </c>
      <c r="U314" s="116">
        <v>1.537372760941546E+18</v>
      </c>
    </row>
    <row r="315" spans="3:21" ht="15" customHeight="1">
      <c r="C315" s="108" t="b">
        <v>0</v>
      </c>
      <c r="D315" s="109">
        <v>1</v>
      </c>
      <c r="E315" s="110">
        <v>1</v>
      </c>
      <c r="F315" s="110" t="s">
        <v>123</v>
      </c>
      <c r="G315" s="114">
        <v>32</v>
      </c>
      <c r="H315" s="114">
        <v>0</v>
      </c>
      <c r="I315" s="114">
        <v>0</v>
      </c>
      <c r="J315" s="114">
        <v>76.291700000000006</v>
      </c>
      <c r="K315" s="114" t="s">
        <v>120</v>
      </c>
      <c r="L315" s="114" t="s">
        <v>124</v>
      </c>
      <c r="M315" s="114" t="s">
        <v>125</v>
      </c>
      <c r="N315" s="114" t="b">
        <v>0</v>
      </c>
      <c r="O315" s="114" t="s">
        <v>134</v>
      </c>
      <c r="P315" s="114" t="s">
        <v>126</v>
      </c>
      <c r="Q315" s="114" t="s">
        <v>127</v>
      </c>
      <c r="R315" s="114" t="b">
        <v>1</v>
      </c>
      <c r="S315" s="114">
        <v>218</v>
      </c>
      <c r="T315" s="116">
        <v>0</v>
      </c>
      <c r="U315" s="116">
        <v>1.7689472740642918E+19</v>
      </c>
    </row>
    <row r="316" spans="3:21" ht="15" customHeight="1">
      <c r="C316" s="108" t="b">
        <v>0</v>
      </c>
      <c r="D316" s="109">
        <v>0</v>
      </c>
      <c r="E316" s="110">
        <v>2</v>
      </c>
      <c r="F316" s="110" t="s">
        <v>116</v>
      </c>
      <c r="G316" s="114">
        <v>30</v>
      </c>
      <c r="H316" s="114">
        <v>0</v>
      </c>
      <c r="I316" s="114">
        <v>0</v>
      </c>
      <c r="J316" s="114">
        <v>10.5</v>
      </c>
      <c r="K316" s="114" t="s">
        <v>117</v>
      </c>
      <c r="L316" s="114" t="s">
        <v>132</v>
      </c>
      <c r="M316" s="114" t="s">
        <v>119</v>
      </c>
      <c r="N316" s="114" t="b">
        <v>1</v>
      </c>
      <c r="O316" s="114"/>
      <c r="P316" s="114" t="s">
        <v>121</v>
      </c>
      <c r="Q316" s="114" t="s">
        <v>122</v>
      </c>
      <c r="R316" s="114" t="b">
        <v>1</v>
      </c>
      <c r="S316" s="114">
        <v>219</v>
      </c>
      <c r="T316" s="116">
        <v>1</v>
      </c>
      <c r="U316" s="116">
        <v>9.8245970433183355E+18</v>
      </c>
    </row>
    <row r="317" spans="3:21" ht="15" customHeight="1">
      <c r="C317" s="108" t="b">
        <v>0</v>
      </c>
      <c r="D317" s="109">
        <v>1</v>
      </c>
      <c r="E317" s="110">
        <v>3</v>
      </c>
      <c r="F317" s="110" t="s">
        <v>116</v>
      </c>
      <c r="G317" s="114">
        <v>16</v>
      </c>
      <c r="H317" s="114">
        <v>0</v>
      </c>
      <c r="I317" s="114">
        <v>0</v>
      </c>
      <c r="J317" s="114">
        <v>8.0500000000000007</v>
      </c>
      <c r="K317" s="114" t="s">
        <v>117</v>
      </c>
      <c r="L317" s="114" t="s">
        <v>118</v>
      </c>
      <c r="M317" s="114" t="s">
        <v>119</v>
      </c>
      <c r="N317" s="114" t="b">
        <v>1</v>
      </c>
      <c r="O317" s="114"/>
      <c r="P317" s="114" t="s">
        <v>121</v>
      </c>
      <c r="Q317" s="114" t="s">
        <v>127</v>
      </c>
      <c r="R317" s="114" t="b">
        <v>1</v>
      </c>
      <c r="S317" s="114">
        <v>220</v>
      </c>
      <c r="T317" s="116">
        <v>1</v>
      </c>
      <c r="U317" s="116">
        <v>6.5183355944661002E+18</v>
      </c>
    </row>
    <row r="318" spans="3:21" ht="15" customHeight="1">
      <c r="C318" s="108" t="b">
        <v>0</v>
      </c>
      <c r="D318" s="109">
        <v>0</v>
      </c>
      <c r="E318" s="110">
        <v>2</v>
      </c>
      <c r="F318" s="110" t="s">
        <v>116</v>
      </c>
      <c r="G318" s="114">
        <v>27</v>
      </c>
      <c r="H318" s="114">
        <v>0</v>
      </c>
      <c r="I318" s="114">
        <v>0</v>
      </c>
      <c r="J318" s="114">
        <v>13</v>
      </c>
      <c r="K318" s="114" t="s">
        <v>117</v>
      </c>
      <c r="L318" s="114" t="s">
        <v>132</v>
      </c>
      <c r="M318" s="114" t="s">
        <v>119</v>
      </c>
      <c r="N318" s="114" t="b">
        <v>1</v>
      </c>
      <c r="O318" s="114"/>
      <c r="P318" s="114" t="s">
        <v>121</v>
      </c>
      <c r="Q318" s="114" t="s">
        <v>122</v>
      </c>
      <c r="R318" s="114" t="b">
        <v>1</v>
      </c>
      <c r="S318" s="114">
        <v>221</v>
      </c>
      <c r="T318" s="116">
        <v>1</v>
      </c>
      <c r="U318" s="116">
        <v>4.6194496464522619E+18</v>
      </c>
    </row>
    <row r="319" spans="3:21" ht="15" customHeight="1">
      <c r="C319" s="108" t="b">
        <v>0</v>
      </c>
      <c r="D319" s="109">
        <v>0</v>
      </c>
      <c r="E319" s="110">
        <v>3</v>
      </c>
      <c r="F319" s="110" t="s">
        <v>116</v>
      </c>
      <c r="G319" s="114">
        <v>51</v>
      </c>
      <c r="H319" s="114">
        <v>0</v>
      </c>
      <c r="I319" s="114">
        <v>0</v>
      </c>
      <c r="J319" s="114">
        <v>8.0500000000000007</v>
      </c>
      <c r="K319" s="114" t="s">
        <v>117</v>
      </c>
      <c r="L319" s="114" t="s">
        <v>118</v>
      </c>
      <c r="M319" s="114" t="s">
        <v>119</v>
      </c>
      <c r="N319" s="114" t="b">
        <v>1</v>
      </c>
      <c r="O319" s="114"/>
      <c r="P319" s="114" t="s">
        <v>121</v>
      </c>
      <c r="Q319" s="114" t="s">
        <v>122</v>
      </c>
      <c r="R319" s="114" t="b">
        <v>1</v>
      </c>
      <c r="S319" s="114">
        <v>222</v>
      </c>
      <c r="T319" s="116">
        <v>1</v>
      </c>
      <c r="U319" s="116">
        <v>1.3538967010214095E+19</v>
      </c>
    </row>
    <row r="320" spans="3:21" ht="15" customHeight="1">
      <c r="C320" s="108" t="b">
        <v>0</v>
      </c>
      <c r="D320" s="109">
        <v>0</v>
      </c>
      <c r="E320" s="110">
        <v>3</v>
      </c>
      <c r="F320" s="110" t="s">
        <v>116</v>
      </c>
      <c r="G320" s="114"/>
      <c r="H320" s="114">
        <v>0</v>
      </c>
      <c r="I320" s="114">
        <v>0</v>
      </c>
      <c r="J320" s="114">
        <v>7.8958000000000004</v>
      </c>
      <c r="K320" s="114" t="s">
        <v>117</v>
      </c>
      <c r="L320" s="114" t="s">
        <v>118</v>
      </c>
      <c r="M320" s="114" t="s">
        <v>119</v>
      </c>
      <c r="N320" s="114" t="b">
        <v>1</v>
      </c>
      <c r="O320" s="114"/>
      <c r="P320" s="114" t="s">
        <v>121</v>
      </c>
      <c r="Q320" s="114" t="s">
        <v>122</v>
      </c>
      <c r="R320" s="114" t="b">
        <v>1</v>
      </c>
      <c r="S320" s="114">
        <v>223</v>
      </c>
      <c r="T320" s="116">
        <v>1</v>
      </c>
      <c r="U320" s="116">
        <v>1.0197240348848968E+19</v>
      </c>
    </row>
    <row r="321" spans="3:21" ht="15" customHeight="1">
      <c r="C321" s="108" t="b">
        <v>0</v>
      </c>
      <c r="D321" s="109">
        <v>1</v>
      </c>
      <c r="E321" s="110">
        <v>1</v>
      </c>
      <c r="F321" s="110" t="s">
        <v>116</v>
      </c>
      <c r="G321" s="114">
        <v>38</v>
      </c>
      <c r="H321" s="114">
        <v>1</v>
      </c>
      <c r="I321" s="114">
        <v>0</v>
      </c>
      <c r="J321" s="114">
        <v>90</v>
      </c>
      <c r="K321" s="114" t="s">
        <v>117</v>
      </c>
      <c r="L321" s="114" t="s">
        <v>124</v>
      </c>
      <c r="M321" s="114" t="s">
        <v>119</v>
      </c>
      <c r="N321" s="114" t="b">
        <v>1</v>
      </c>
      <c r="O321" s="114" t="s">
        <v>120</v>
      </c>
      <c r="P321" s="114" t="s">
        <v>121</v>
      </c>
      <c r="Q321" s="114" t="s">
        <v>127</v>
      </c>
      <c r="R321" s="114" t="b">
        <v>0</v>
      </c>
      <c r="S321" s="114">
        <v>224</v>
      </c>
      <c r="T321" s="116">
        <v>0</v>
      </c>
      <c r="U321" s="116">
        <v>2.97755021648032E+17</v>
      </c>
    </row>
    <row r="322" spans="3:21" ht="15" customHeight="1">
      <c r="C322" s="108" t="b">
        <v>0</v>
      </c>
      <c r="D322" s="109">
        <v>0</v>
      </c>
      <c r="E322" s="110">
        <v>3</v>
      </c>
      <c r="F322" s="110" t="s">
        <v>116</v>
      </c>
      <c r="G322" s="114">
        <v>22</v>
      </c>
      <c r="H322" s="114">
        <v>0</v>
      </c>
      <c r="I322" s="114">
        <v>0</v>
      </c>
      <c r="J322" s="114">
        <v>9.35</v>
      </c>
      <c r="K322" s="114" t="s">
        <v>117</v>
      </c>
      <c r="L322" s="114" t="s">
        <v>118</v>
      </c>
      <c r="M322" s="114" t="s">
        <v>119</v>
      </c>
      <c r="N322" s="114" t="b">
        <v>1</v>
      </c>
      <c r="O322" s="114"/>
      <c r="P322" s="114" t="s">
        <v>121</v>
      </c>
      <c r="Q322" s="114" t="s">
        <v>122</v>
      </c>
      <c r="R322" s="114" t="b">
        <v>1</v>
      </c>
      <c r="S322" s="114">
        <v>225</v>
      </c>
      <c r="T322" s="116">
        <v>1</v>
      </c>
      <c r="U322" s="116">
        <v>2.2772228392362775E+18</v>
      </c>
    </row>
    <row r="323" spans="3:21" ht="15" customHeight="1">
      <c r="C323" s="108" t="b">
        <v>0</v>
      </c>
      <c r="D323" s="109">
        <v>1</v>
      </c>
      <c r="E323" s="110">
        <v>2</v>
      </c>
      <c r="F323" s="110" t="s">
        <v>116</v>
      </c>
      <c r="G323" s="114">
        <v>19</v>
      </c>
      <c r="H323" s="114">
        <v>0</v>
      </c>
      <c r="I323" s="114">
        <v>0</v>
      </c>
      <c r="J323" s="114">
        <v>10.5</v>
      </c>
      <c r="K323" s="114" t="s">
        <v>117</v>
      </c>
      <c r="L323" s="114" t="s">
        <v>132</v>
      </c>
      <c r="M323" s="114" t="s">
        <v>119</v>
      </c>
      <c r="N323" s="114" t="b">
        <v>1</v>
      </c>
      <c r="O323" s="114"/>
      <c r="P323" s="114" t="s">
        <v>121</v>
      </c>
      <c r="Q323" s="114" t="s">
        <v>127</v>
      </c>
      <c r="R323" s="114" t="b">
        <v>1</v>
      </c>
      <c r="S323" s="114">
        <v>226</v>
      </c>
      <c r="T323" s="116">
        <v>1</v>
      </c>
      <c r="U323" s="116">
        <v>1.4015651854416847E+19</v>
      </c>
    </row>
    <row r="324" spans="3:21" ht="15" customHeight="1">
      <c r="C324" s="108" t="b">
        <v>0</v>
      </c>
      <c r="D324" s="109">
        <v>0</v>
      </c>
      <c r="E324" s="110">
        <v>2</v>
      </c>
      <c r="F324" s="110" t="s">
        <v>116</v>
      </c>
      <c r="G324" s="114">
        <v>18</v>
      </c>
      <c r="H324" s="114">
        <v>0</v>
      </c>
      <c r="I324" s="114">
        <v>0</v>
      </c>
      <c r="J324" s="114">
        <v>13</v>
      </c>
      <c r="K324" s="114" t="s">
        <v>117</v>
      </c>
      <c r="L324" s="114" t="s">
        <v>132</v>
      </c>
      <c r="M324" s="114" t="s">
        <v>119</v>
      </c>
      <c r="N324" s="114" t="b">
        <v>1</v>
      </c>
      <c r="O324" s="114"/>
      <c r="P324" s="114" t="s">
        <v>121</v>
      </c>
      <c r="Q324" s="114" t="s">
        <v>122</v>
      </c>
      <c r="R324" s="114" t="b">
        <v>1</v>
      </c>
      <c r="S324" s="114">
        <v>228</v>
      </c>
      <c r="T324" s="116">
        <v>1</v>
      </c>
      <c r="U324" s="116">
        <v>2.8653751487245251E+18</v>
      </c>
    </row>
    <row r="325" spans="3:21" ht="15" customHeight="1">
      <c r="C325" s="108" t="b">
        <v>0</v>
      </c>
      <c r="D325" s="109">
        <v>0</v>
      </c>
      <c r="E325" s="110">
        <v>3</v>
      </c>
      <c r="F325" s="110" t="s">
        <v>123</v>
      </c>
      <c r="G325" s="114"/>
      <c r="H325" s="114">
        <v>3</v>
      </c>
      <c r="I325" s="114">
        <v>1</v>
      </c>
      <c r="J325" s="114">
        <v>25.466699999999999</v>
      </c>
      <c r="K325" s="114" t="s">
        <v>117</v>
      </c>
      <c r="L325" s="114" t="s">
        <v>118</v>
      </c>
      <c r="M325" s="114" t="s">
        <v>125</v>
      </c>
      <c r="N325" s="114" t="b">
        <v>0</v>
      </c>
      <c r="O325" s="114"/>
      <c r="P325" s="114" t="s">
        <v>121</v>
      </c>
      <c r="Q325" s="114" t="s">
        <v>122</v>
      </c>
      <c r="R325" s="114" t="b">
        <v>0</v>
      </c>
      <c r="S325" s="114">
        <v>229</v>
      </c>
      <c r="T325" s="116">
        <v>1</v>
      </c>
      <c r="U325" s="116">
        <v>1.4842244420944924E+18</v>
      </c>
    </row>
    <row r="326" spans="3:21" ht="15" customHeight="1">
      <c r="C326" s="108" t="b">
        <v>0</v>
      </c>
      <c r="D326" s="109">
        <v>1</v>
      </c>
      <c r="E326" s="110">
        <v>1</v>
      </c>
      <c r="F326" s="110" t="s">
        <v>123</v>
      </c>
      <c r="G326" s="114">
        <v>35</v>
      </c>
      <c r="H326" s="114">
        <v>1</v>
      </c>
      <c r="I326" s="114">
        <v>0</v>
      </c>
      <c r="J326" s="114">
        <v>83.474999999999994</v>
      </c>
      <c r="K326" s="114" t="s">
        <v>117</v>
      </c>
      <c r="L326" s="114" t="s">
        <v>124</v>
      </c>
      <c r="M326" s="114" t="s">
        <v>125</v>
      </c>
      <c r="N326" s="114" t="b">
        <v>0</v>
      </c>
      <c r="O326" s="114" t="s">
        <v>120</v>
      </c>
      <c r="P326" s="114" t="s">
        <v>121</v>
      </c>
      <c r="Q326" s="114" t="s">
        <v>127</v>
      </c>
      <c r="R326" s="114" t="b">
        <v>0</v>
      </c>
      <c r="S326" s="114">
        <v>230</v>
      </c>
      <c r="T326" s="116">
        <v>0</v>
      </c>
      <c r="U326" s="116">
        <v>1.0930563312467661E+19</v>
      </c>
    </row>
    <row r="327" spans="3:21" ht="15" customHeight="1">
      <c r="C327" s="108" t="b">
        <v>0</v>
      </c>
      <c r="D327" s="109">
        <v>0</v>
      </c>
      <c r="E327" s="110">
        <v>3</v>
      </c>
      <c r="F327" s="110" t="s">
        <v>116</v>
      </c>
      <c r="G327" s="114">
        <v>29</v>
      </c>
      <c r="H327" s="114">
        <v>0</v>
      </c>
      <c r="I327" s="114">
        <v>0</v>
      </c>
      <c r="J327" s="114">
        <v>7.7750000000000004</v>
      </c>
      <c r="K327" s="114" t="s">
        <v>117</v>
      </c>
      <c r="L327" s="114" t="s">
        <v>118</v>
      </c>
      <c r="M327" s="114" t="s">
        <v>119</v>
      </c>
      <c r="N327" s="114" t="b">
        <v>1</v>
      </c>
      <c r="O327" s="114"/>
      <c r="P327" s="114" t="s">
        <v>121</v>
      </c>
      <c r="Q327" s="114" t="s">
        <v>122</v>
      </c>
      <c r="R327" s="114" t="b">
        <v>1</v>
      </c>
      <c r="S327" s="114">
        <v>231</v>
      </c>
      <c r="T327" s="116">
        <v>1</v>
      </c>
      <c r="U327" s="116">
        <v>9.0716254648800379E+18</v>
      </c>
    </row>
    <row r="328" spans="3:21" ht="15" customHeight="1">
      <c r="C328" s="108" t="b">
        <v>0</v>
      </c>
      <c r="D328" s="109">
        <v>0</v>
      </c>
      <c r="E328" s="110">
        <v>2</v>
      </c>
      <c r="F328" s="110" t="s">
        <v>116</v>
      </c>
      <c r="G328" s="114">
        <v>59</v>
      </c>
      <c r="H328" s="114">
        <v>0</v>
      </c>
      <c r="I328" s="114">
        <v>0</v>
      </c>
      <c r="J328" s="114">
        <v>13.5</v>
      </c>
      <c r="K328" s="114" t="s">
        <v>117</v>
      </c>
      <c r="L328" s="114" t="s">
        <v>132</v>
      </c>
      <c r="M328" s="114" t="s">
        <v>119</v>
      </c>
      <c r="N328" s="114" t="b">
        <v>1</v>
      </c>
      <c r="O328" s="114"/>
      <c r="P328" s="114" t="s">
        <v>121</v>
      </c>
      <c r="Q328" s="114" t="s">
        <v>122</v>
      </c>
      <c r="R328" s="114" t="b">
        <v>1</v>
      </c>
      <c r="S328" s="114">
        <v>232</v>
      </c>
      <c r="T328" s="116">
        <v>1</v>
      </c>
      <c r="U328" s="116">
        <v>1.4523298486175329E+18</v>
      </c>
    </row>
    <row r="329" spans="3:21" ht="15" customHeight="1">
      <c r="C329" s="108" t="b">
        <v>0</v>
      </c>
      <c r="D329" s="109">
        <v>1</v>
      </c>
      <c r="E329" s="110">
        <v>3</v>
      </c>
      <c r="F329" s="110" t="s">
        <v>123</v>
      </c>
      <c r="G329" s="114">
        <v>5</v>
      </c>
      <c r="H329" s="114">
        <v>4</v>
      </c>
      <c r="I329" s="114">
        <v>2</v>
      </c>
      <c r="J329" s="114">
        <v>31.387499999999999</v>
      </c>
      <c r="K329" s="114" t="s">
        <v>117</v>
      </c>
      <c r="L329" s="114" t="s">
        <v>118</v>
      </c>
      <c r="M329" s="114" t="s">
        <v>131</v>
      </c>
      <c r="N329" s="114" t="b">
        <v>0</v>
      </c>
      <c r="O329" s="114"/>
      <c r="P329" s="114" t="s">
        <v>121</v>
      </c>
      <c r="Q329" s="114" t="s">
        <v>127</v>
      </c>
      <c r="R329" s="114" t="b">
        <v>0</v>
      </c>
      <c r="S329" s="114">
        <v>233</v>
      </c>
      <c r="T329" s="116">
        <v>1</v>
      </c>
      <c r="U329" s="116">
        <v>5.8403075939823247E+18</v>
      </c>
    </row>
    <row r="330" spans="3:21" ht="15" customHeight="1">
      <c r="C330" s="108" t="b">
        <v>0</v>
      </c>
      <c r="D330" s="109">
        <v>0</v>
      </c>
      <c r="E330" s="110">
        <v>2</v>
      </c>
      <c r="F330" s="110" t="s">
        <v>116</v>
      </c>
      <c r="G330" s="114">
        <v>24</v>
      </c>
      <c r="H330" s="114">
        <v>0</v>
      </c>
      <c r="I330" s="114">
        <v>0</v>
      </c>
      <c r="J330" s="114">
        <v>10.5</v>
      </c>
      <c r="K330" s="114" t="s">
        <v>117</v>
      </c>
      <c r="L330" s="114" t="s">
        <v>132</v>
      </c>
      <c r="M330" s="114" t="s">
        <v>119</v>
      </c>
      <c r="N330" s="114" t="b">
        <v>1</v>
      </c>
      <c r="O330" s="114"/>
      <c r="P330" s="114" t="s">
        <v>121</v>
      </c>
      <c r="Q330" s="114" t="s">
        <v>122</v>
      </c>
      <c r="R330" s="114" t="b">
        <v>1</v>
      </c>
      <c r="S330" s="114">
        <v>234</v>
      </c>
      <c r="T330" s="116">
        <v>1</v>
      </c>
      <c r="U330" s="116">
        <v>6.0285657156478065E+18</v>
      </c>
    </row>
    <row r="331" spans="3:21" ht="15" customHeight="1">
      <c r="C331" s="108" t="b">
        <v>0</v>
      </c>
      <c r="D331" s="109">
        <v>0</v>
      </c>
      <c r="E331" s="110">
        <v>3</v>
      </c>
      <c r="F331" s="110" t="s">
        <v>123</v>
      </c>
      <c r="G331" s="114"/>
      <c r="H331" s="114">
        <v>0</v>
      </c>
      <c r="I331" s="114">
        <v>0</v>
      </c>
      <c r="J331" s="114">
        <v>7.55</v>
      </c>
      <c r="K331" s="114" t="s">
        <v>117</v>
      </c>
      <c r="L331" s="114" t="s">
        <v>118</v>
      </c>
      <c r="M331" s="114" t="s">
        <v>125</v>
      </c>
      <c r="N331" s="114" t="b">
        <v>0</v>
      </c>
      <c r="O331" s="114"/>
      <c r="P331" s="114" t="s">
        <v>121</v>
      </c>
      <c r="Q331" s="114" t="s">
        <v>122</v>
      </c>
      <c r="R331" s="114" t="b">
        <v>1</v>
      </c>
      <c r="S331" s="114">
        <v>235</v>
      </c>
      <c r="T331" s="116">
        <v>1</v>
      </c>
      <c r="U331" s="116">
        <v>8.2164565283099904E+16</v>
      </c>
    </row>
    <row r="332" spans="3:21" ht="15" customHeight="1">
      <c r="C332" s="108" t="b">
        <v>0</v>
      </c>
      <c r="D332" s="109">
        <v>0</v>
      </c>
      <c r="E332" s="110">
        <v>2</v>
      </c>
      <c r="F332" s="110" t="s">
        <v>116</v>
      </c>
      <c r="G332" s="114">
        <v>44</v>
      </c>
      <c r="H332" s="114">
        <v>1</v>
      </c>
      <c r="I332" s="114">
        <v>0</v>
      </c>
      <c r="J332" s="114">
        <v>26</v>
      </c>
      <c r="K332" s="114" t="s">
        <v>117</v>
      </c>
      <c r="L332" s="114" t="s">
        <v>132</v>
      </c>
      <c r="M332" s="114" t="s">
        <v>119</v>
      </c>
      <c r="N332" s="114" t="b">
        <v>1</v>
      </c>
      <c r="O332" s="114"/>
      <c r="P332" s="114" t="s">
        <v>121</v>
      </c>
      <c r="Q332" s="114" t="s">
        <v>122</v>
      </c>
      <c r="R332" s="114" t="b">
        <v>0</v>
      </c>
      <c r="S332" s="114">
        <v>236</v>
      </c>
      <c r="T332" s="116">
        <v>1</v>
      </c>
      <c r="U332" s="116">
        <v>1.7096059777093448E+19</v>
      </c>
    </row>
    <row r="333" spans="3:21" ht="15" customHeight="1">
      <c r="C333" s="108" t="b">
        <v>0</v>
      </c>
      <c r="D333" s="109">
        <v>1</v>
      </c>
      <c r="E333" s="110">
        <v>2</v>
      </c>
      <c r="F333" s="110" t="s">
        <v>123</v>
      </c>
      <c r="G333" s="114">
        <v>8</v>
      </c>
      <c r="H333" s="114">
        <v>0</v>
      </c>
      <c r="I333" s="114">
        <v>2</v>
      </c>
      <c r="J333" s="114">
        <v>26.25</v>
      </c>
      <c r="K333" s="114" t="s">
        <v>117</v>
      </c>
      <c r="L333" s="114" t="s">
        <v>132</v>
      </c>
      <c r="M333" s="114" t="s">
        <v>131</v>
      </c>
      <c r="N333" s="114" t="b">
        <v>0</v>
      </c>
      <c r="O333" s="114"/>
      <c r="P333" s="114" t="s">
        <v>121</v>
      </c>
      <c r="Q333" s="114" t="s">
        <v>127</v>
      </c>
      <c r="R333" s="114" t="b">
        <v>0</v>
      </c>
      <c r="S333" s="114">
        <v>237</v>
      </c>
      <c r="T333" s="116">
        <v>1</v>
      </c>
      <c r="U333" s="116">
        <v>1.6741466078056757E+19</v>
      </c>
    </row>
    <row r="334" spans="3:21" ht="15" customHeight="1">
      <c r="C334" s="108" t="b">
        <v>0</v>
      </c>
      <c r="D334" s="109">
        <v>0</v>
      </c>
      <c r="E334" s="110">
        <v>2</v>
      </c>
      <c r="F334" s="110" t="s">
        <v>116</v>
      </c>
      <c r="G334" s="114">
        <v>19</v>
      </c>
      <c r="H334" s="114">
        <v>0</v>
      </c>
      <c r="I334" s="114">
        <v>0</v>
      </c>
      <c r="J334" s="114">
        <v>10.5</v>
      </c>
      <c r="K334" s="114" t="s">
        <v>117</v>
      </c>
      <c r="L334" s="114" t="s">
        <v>132</v>
      </c>
      <c r="M334" s="114" t="s">
        <v>119</v>
      </c>
      <c r="N334" s="114" t="b">
        <v>1</v>
      </c>
      <c r="O334" s="114"/>
      <c r="P334" s="114" t="s">
        <v>121</v>
      </c>
      <c r="Q334" s="114" t="s">
        <v>122</v>
      </c>
      <c r="R334" s="114" t="b">
        <v>1</v>
      </c>
      <c r="S334" s="114">
        <v>238</v>
      </c>
      <c r="T334" s="116">
        <v>1</v>
      </c>
      <c r="U334" s="116">
        <v>1.1131787818818458E+19</v>
      </c>
    </row>
    <row r="335" spans="3:21" ht="15" customHeight="1">
      <c r="C335" s="108" t="b">
        <v>0</v>
      </c>
      <c r="D335" s="109">
        <v>0</v>
      </c>
      <c r="E335" s="110">
        <v>2</v>
      </c>
      <c r="F335" s="110" t="s">
        <v>116</v>
      </c>
      <c r="G335" s="114">
        <v>33</v>
      </c>
      <c r="H335" s="114">
        <v>0</v>
      </c>
      <c r="I335" s="114">
        <v>0</v>
      </c>
      <c r="J335" s="114">
        <v>12.275</v>
      </c>
      <c r="K335" s="114" t="s">
        <v>117</v>
      </c>
      <c r="L335" s="114" t="s">
        <v>132</v>
      </c>
      <c r="M335" s="114" t="s">
        <v>119</v>
      </c>
      <c r="N335" s="114" t="b">
        <v>1</v>
      </c>
      <c r="O335" s="114"/>
      <c r="P335" s="114" t="s">
        <v>121</v>
      </c>
      <c r="Q335" s="114" t="s">
        <v>122</v>
      </c>
      <c r="R335" s="114" t="b">
        <v>1</v>
      </c>
      <c r="S335" s="114">
        <v>239</v>
      </c>
      <c r="T335" s="116">
        <v>1</v>
      </c>
      <c r="U335" s="116">
        <v>1.821924064242475E+19</v>
      </c>
    </row>
    <row r="336" spans="3:21" ht="15" customHeight="1">
      <c r="C336" s="108" t="b">
        <v>0</v>
      </c>
      <c r="D336" s="109">
        <v>0</v>
      </c>
      <c r="E336" s="110">
        <v>3</v>
      </c>
      <c r="F336" s="110" t="s">
        <v>123</v>
      </c>
      <c r="G336" s="114"/>
      <c r="H336" s="114">
        <v>1</v>
      </c>
      <c r="I336" s="114">
        <v>0</v>
      </c>
      <c r="J336" s="114">
        <v>14.4542</v>
      </c>
      <c r="K336" s="114" t="s">
        <v>120</v>
      </c>
      <c r="L336" s="114" t="s">
        <v>118</v>
      </c>
      <c r="M336" s="114" t="s">
        <v>125</v>
      </c>
      <c r="N336" s="114" t="b">
        <v>0</v>
      </c>
      <c r="O336" s="114"/>
      <c r="P336" s="114" t="s">
        <v>126</v>
      </c>
      <c r="Q336" s="114" t="s">
        <v>122</v>
      </c>
      <c r="R336" s="114" t="b">
        <v>0</v>
      </c>
      <c r="S336" s="114">
        <v>240</v>
      </c>
      <c r="T336" s="116">
        <v>1</v>
      </c>
      <c r="U336" s="116">
        <v>1.0833183377223791E+19</v>
      </c>
    </row>
    <row r="337" spans="3:21" ht="15" customHeight="1">
      <c r="C337" s="108" t="b">
        <v>0</v>
      </c>
      <c r="D337" s="109">
        <v>1</v>
      </c>
      <c r="E337" s="110">
        <v>3</v>
      </c>
      <c r="F337" s="110" t="s">
        <v>123</v>
      </c>
      <c r="G337" s="114"/>
      <c r="H337" s="114">
        <v>1</v>
      </c>
      <c r="I337" s="114">
        <v>0</v>
      </c>
      <c r="J337" s="114">
        <v>15.5</v>
      </c>
      <c r="K337" s="114" t="s">
        <v>128</v>
      </c>
      <c r="L337" s="114" t="s">
        <v>118</v>
      </c>
      <c r="M337" s="114" t="s">
        <v>125</v>
      </c>
      <c r="N337" s="114" t="b">
        <v>0</v>
      </c>
      <c r="O337" s="114"/>
      <c r="P337" s="114" t="s">
        <v>129</v>
      </c>
      <c r="Q337" s="114" t="s">
        <v>127</v>
      </c>
      <c r="R337" s="114" t="b">
        <v>0</v>
      </c>
      <c r="S337" s="114">
        <v>241</v>
      </c>
      <c r="T337" s="116">
        <v>1</v>
      </c>
      <c r="U337" s="116">
        <v>2.3078764438240159E+18</v>
      </c>
    </row>
    <row r="338" spans="3:21" ht="15" customHeight="1">
      <c r="C338" s="108" t="b">
        <v>0</v>
      </c>
      <c r="D338" s="109">
        <v>0</v>
      </c>
      <c r="E338" s="110">
        <v>2</v>
      </c>
      <c r="F338" s="110" t="s">
        <v>116</v>
      </c>
      <c r="G338" s="114">
        <v>29</v>
      </c>
      <c r="H338" s="114">
        <v>0</v>
      </c>
      <c r="I338" s="114">
        <v>0</v>
      </c>
      <c r="J338" s="114">
        <v>10.5</v>
      </c>
      <c r="K338" s="114" t="s">
        <v>117</v>
      </c>
      <c r="L338" s="114" t="s">
        <v>132</v>
      </c>
      <c r="M338" s="114" t="s">
        <v>119</v>
      </c>
      <c r="N338" s="114" t="b">
        <v>1</v>
      </c>
      <c r="O338" s="114"/>
      <c r="P338" s="114" t="s">
        <v>121</v>
      </c>
      <c r="Q338" s="114" t="s">
        <v>122</v>
      </c>
      <c r="R338" s="114" t="b">
        <v>1</v>
      </c>
      <c r="S338" s="114">
        <v>242</v>
      </c>
      <c r="T338" s="116">
        <v>1</v>
      </c>
      <c r="U338" s="116">
        <v>1.5178010660352461E+18</v>
      </c>
    </row>
    <row r="339" spans="3:21" ht="15" customHeight="1">
      <c r="C339" s="108" t="b">
        <v>0</v>
      </c>
      <c r="D339" s="109">
        <v>0</v>
      </c>
      <c r="E339" s="110">
        <v>3</v>
      </c>
      <c r="F339" s="110" t="s">
        <v>116</v>
      </c>
      <c r="G339" s="114">
        <v>22</v>
      </c>
      <c r="H339" s="114">
        <v>0</v>
      </c>
      <c r="I339" s="114">
        <v>0</v>
      </c>
      <c r="J339" s="114">
        <v>7.125</v>
      </c>
      <c r="K339" s="114" t="s">
        <v>117</v>
      </c>
      <c r="L339" s="114" t="s">
        <v>118</v>
      </c>
      <c r="M339" s="114" t="s">
        <v>119</v>
      </c>
      <c r="N339" s="114" t="b">
        <v>1</v>
      </c>
      <c r="O339" s="114"/>
      <c r="P339" s="114" t="s">
        <v>121</v>
      </c>
      <c r="Q339" s="114" t="s">
        <v>122</v>
      </c>
      <c r="R339" s="114" t="b">
        <v>1</v>
      </c>
      <c r="S339" s="114">
        <v>243</v>
      </c>
      <c r="T339" s="116">
        <v>1</v>
      </c>
      <c r="U339" s="116">
        <v>6.8304186566010071E+18</v>
      </c>
    </row>
    <row r="340" spans="3:21" ht="15" customHeight="1">
      <c r="C340" s="108" t="b">
        <v>0</v>
      </c>
      <c r="D340" s="109">
        <v>0</v>
      </c>
      <c r="E340" s="110">
        <v>3</v>
      </c>
      <c r="F340" s="110" t="s">
        <v>116</v>
      </c>
      <c r="G340" s="114">
        <v>30</v>
      </c>
      <c r="H340" s="114">
        <v>0</v>
      </c>
      <c r="I340" s="114">
        <v>0</v>
      </c>
      <c r="J340" s="114">
        <v>7.2249999999999996</v>
      </c>
      <c r="K340" s="114" t="s">
        <v>120</v>
      </c>
      <c r="L340" s="114" t="s">
        <v>118</v>
      </c>
      <c r="M340" s="114" t="s">
        <v>119</v>
      </c>
      <c r="N340" s="114" t="b">
        <v>1</v>
      </c>
      <c r="O340" s="114"/>
      <c r="P340" s="114" t="s">
        <v>126</v>
      </c>
      <c r="Q340" s="114" t="s">
        <v>122</v>
      </c>
      <c r="R340" s="114" t="b">
        <v>1</v>
      </c>
      <c r="S340" s="114">
        <v>244</v>
      </c>
      <c r="T340" s="116">
        <v>1</v>
      </c>
      <c r="U340" s="116">
        <v>1.7823732055085597E+19</v>
      </c>
    </row>
    <row r="341" spans="3:21" ht="15" customHeight="1">
      <c r="C341" s="108" t="b">
        <v>0</v>
      </c>
      <c r="D341" s="109">
        <v>0</v>
      </c>
      <c r="E341" s="110">
        <v>1</v>
      </c>
      <c r="F341" s="110" t="s">
        <v>116</v>
      </c>
      <c r="G341" s="114">
        <v>44</v>
      </c>
      <c r="H341" s="114">
        <v>2</v>
      </c>
      <c r="I341" s="114">
        <v>0</v>
      </c>
      <c r="J341" s="114">
        <v>90</v>
      </c>
      <c r="K341" s="114" t="s">
        <v>128</v>
      </c>
      <c r="L341" s="114" t="s">
        <v>124</v>
      </c>
      <c r="M341" s="114" t="s">
        <v>119</v>
      </c>
      <c r="N341" s="114" t="b">
        <v>1</v>
      </c>
      <c r="O341" s="114" t="s">
        <v>120</v>
      </c>
      <c r="P341" s="114" t="s">
        <v>129</v>
      </c>
      <c r="Q341" s="114" t="s">
        <v>122</v>
      </c>
      <c r="R341" s="114" t="b">
        <v>0</v>
      </c>
      <c r="S341" s="114">
        <v>245</v>
      </c>
      <c r="T341" s="116">
        <v>0</v>
      </c>
      <c r="U341" s="116">
        <v>6.141486603491561E+17</v>
      </c>
    </row>
    <row r="342" spans="3:21" ht="15" customHeight="1">
      <c r="C342" s="108" t="b">
        <v>0</v>
      </c>
      <c r="D342" s="109">
        <v>0</v>
      </c>
      <c r="E342" s="110">
        <v>3</v>
      </c>
      <c r="F342" s="110" t="s">
        <v>123</v>
      </c>
      <c r="G342" s="114">
        <v>25</v>
      </c>
      <c r="H342" s="114">
        <v>0</v>
      </c>
      <c r="I342" s="114">
        <v>0</v>
      </c>
      <c r="J342" s="114">
        <v>7.7750000000000004</v>
      </c>
      <c r="K342" s="114" t="s">
        <v>117</v>
      </c>
      <c r="L342" s="114" t="s">
        <v>118</v>
      </c>
      <c r="M342" s="114" t="s">
        <v>125</v>
      </c>
      <c r="N342" s="114" t="b">
        <v>0</v>
      </c>
      <c r="O342" s="114"/>
      <c r="P342" s="114" t="s">
        <v>121</v>
      </c>
      <c r="Q342" s="114" t="s">
        <v>122</v>
      </c>
      <c r="R342" s="114" t="b">
        <v>1</v>
      </c>
      <c r="S342" s="114">
        <v>246</v>
      </c>
      <c r="T342" s="116">
        <v>1</v>
      </c>
      <c r="U342" s="116">
        <v>5.3670218353610332E+18</v>
      </c>
    </row>
    <row r="343" spans="3:21" ht="15" customHeight="1">
      <c r="C343" s="108" t="b">
        <v>0</v>
      </c>
      <c r="D343" s="109">
        <v>1</v>
      </c>
      <c r="E343" s="110">
        <v>2</v>
      </c>
      <c r="F343" s="110" t="s">
        <v>123</v>
      </c>
      <c r="G343" s="114">
        <v>24</v>
      </c>
      <c r="H343" s="114">
        <v>0</v>
      </c>
      <c r="I343" s="114">
        <v>2</v>
      </c>
      <c r="J343" s="114">
        <v>14.5</v>
      </c>
      <c r="K343" s="114" t="s">
        <v>117</v>
      </c>
      <c r="L343" s="114" t="s">
        <v>132</v>
      </c>
      <c r="M343" s="114" t="s">
        <v>125</v>
      </c>
      <c r="N343" s="114" t="b">
        <v>0</v>
      </c>
      <c r="O343" s="114"/>
      <c r="P343" s="114" t="s">
        <v>121</v>
      </c>
      <c r="Q343" s="114" t="s">
        <v>127</v>
      </c>
      <c r="R343" s="114" t="b">
        <v>0</v>
      </c>
      <c r="S343" s="114">
        <v>247</v>
      </c>
      <c r="T343" s="116">
        <v>1</v>
      </c>
      <c r="U343" s="116">
        <v>1.4064394810139945E+19</v>
      </c>
    </row>
    <row r="344" spans="3:21" ht="15" customHeight="1">
      <c r="C344" s="108" t="b">
        <v>0</v>
      </c>
      <c r="D344" s="109">
        <v>1</v>
      </c>
      <c r="E344" s="110">
        <v>1</v>
      </c>
      <c r="F344" s="110" t="s">
        <v>116</v>
      </c>
      <c r="G344" s="114">
        <v>37</v>
      </c>
      <c r="H344" s="114">
        <v>1</v>
      </c>
      <c r="I344" s="114">
        <v>1</v>
      </c>
      <c r="J344" s="114">
        <v>52.554200000000002</v>
      </c>
      <c r="K344" s="114" t="s">
        <v>117</v>
      </c>
      <c r="L344" s="114" t="s">
        <v>124</v>
      </c>
      <c r="M344" s="114" t="s">
        <v>119</v>
      </c>
      <c r="N344" s="114" t="b">
        <v>1</v>
      </c>
      <c r="O344" s="114" t="s">
        <v>134</v>
      </c>
      <c r="P344" s="114" t="s">
        <v>121</v>
      </c>
      <c r="Q344" s="114" t="s">
        <v>127</v>
      </c>
      <c r="R344" s="114" t="b">
        <v>0</v>
      </c>
      <c r="S344" s="114">
        <v>248</v>
      </c>
      <c r="T344" s="116">
        <v>0</v>
      </c>
      <c r="U344" s="116">
        <v>4.0175937594506849E+18</v>
      </c>
    </row>
    <row r="345" spans="3:21" ht="15" customHeight="1">
      <c r="C345" s="108" t="b">
        <v>0</v>
      </c>
      <c r="D345" s="109">
        <v>0</v>
      </c>
      <c r="E345" s="110">
        <v>2</v>
      </c>
      <c r="F345" s="110" t="s">
        <v>116</v>
      </c>
      <c r="G345" s="114">
        <v>54</v>
      </c>
      <c r="H345" s="114">
        <v>1</v>
      </c>
      <c r="I345" s="114">
        <v>0</v>
      </c>
      <c r="J345" s="114">
        <v>26</v>
      </c>
      <c r="K345" s="114" t="s">
        <v>117</v>
      </c>
      <c r="L345" s="114" t="s">
        <v>132</v>
      </c>
      <c r="M345" s="114" t="s">
        <v>119</v>
      </c>
      <c r="N345" s="114" t="b">
        <v>1</v>
      </c>
      <c r="O345" s="114"/>
      <c r="P345" s="114" t="s">
        <v>121</v>
      </c>
      <c r="Q345" s="114" t="s">
        <v>122</v>
      </c>
      <c r="R345" s="114" t="b">
        <v>0</v>
      </c>
      <c r="S345" s="114">
        <v>249</v>
      </c>
      <c r="T345" s="116">
        <v>1</v>
      </c>
      <c r="U345" s="116">
        <v>5.6038268506328504E+18</v>
      </c>
    </row>
    <row r="346" spans="3:21" ht="15" customHeight="1">
      <c r="C346" s="108" t="b">
        <v>0</v>
      </c>
      <c r="D346" s="109">
        <v>0</v>
      </c>
      <c r="E346" s="110">
        <v>3</v>
      </c>
      <c r="F346" s="110" t="s">
        <v>116</v>
      </c>
      <c r="G346" s="114"/>
      <c r="H346" s="114">
        <v>0</v>
      </c>
      <c r="I346" s="114">
        <v>0</v>
      </c>
      <c r="J346" s="114">
        <v>7.25</v>
      </c>
      <c r="K346" s="114" t="s">
        <v>117</v>
      </c>
      <c r="L346" s="114" t="s">
        <v>118</v>
      </c>
      <c r="M346" s="114" t="s">
        <v>119</v>
      </c>
      <c r="N346" s="114" t="b">
        <v>1</v>
      </c>
      <c r="O346" s="114"/>
      <c r="P346" s="114" t="s">
        <v>121</v>
      </c>
      <c r="Q346" s="114" t="s">
        <v>122</v>
      </c>
      <c r="R346" s="114" t="b">
        <v>1</v>
      </c>
      <c r="S346" s="114">
        <v>250</v>
      </c>
      <c r="T346" s="116">
        <v>1</v>
      </c>
      <c r="U346" s="116">
        <v>1.607102983432917E+19</v>
      </c>
    </row>
    <row r="347" spans="3:21" ht="15" customHeight="1">
      <c r="C347" s="108" t="b">
        <v>0</v>
      </c>
      <c r="D347" s="109">
        <v>0</v>
      </c>
      <c r="E347" s="110">
        <v>3</v>
      </c>
      <c r="F347" s="110" t="s">
        <v>123</v>
      </c>
      <c r="G347" s="114">
        <v>29</v>
      </c>
      <c r="H347" s="114">
        <v>1</v>
      </c>
      <c r="I347" s="114">
        <v>1</v>
      </c>
      <c r="J347" s="114">
        <v>10.4625</v>
      </c>
      <c r="K347" s="114" t="s">
        <v>117</v>
      </c>
      <c r="L347" s="114" t="s">
        <v>118</v>
      </c>
      <c r="M347" s="114" t="s">
        <v>125</v>
      </c>
      <c r="N347" s="114" t="b">
        <v>0</v>
      </c>
      <c r="O347" s="114" t="s">
        <v>133</v>
      </c>
      <c r="P347" s="114" t="s">
        <v>121</v>
      </c>
      <c r="Q347" s="114" t="s">
        <v>122</v>
      </c>
      <c r="R347" s="114" t="b">
        <v>0</v>
      </c>
      <c r="S347" s="114">
        <v>251</v>
      </c>
      <c r="T347" s="116">
        <v>0</v>
      </c>
      <c r="U347" s="116">
        <v>1.3869217580947454E+19</v>
      </c>
    </row>
    <row r="348" spans="3:21" ht="15" customHeight="1">
      <c r="C348" s="108" t="b">
        <v>0</v>
      </c>
      <c r="D348" s="109">
        <v>0</v>
      </c>
      <c r="E348" s="110">
        <v>1</v>
      </c>
      <c r="F348" s="110" t="s">
        <v>116</v>
      </c>
      <c r="G348" s="114">
        <v>62</v>
      </c>
      <c r="H348" s="114">
        <v>0</v>
      </c>
      <c r="I348" s="114">
        <v>0</v>
      </c>
      <c r="J348" s="114">
        <v>26.55</v>
      </c>
      <c r="K348" s="114" t="s">
        <v>117</v>
      </c>
      <c r="L348" s="114" t="s">
        <v>124</v>
      </c>
      <c r="M348" s="114" t="s">
        <v>119</v>
      </c>
      <c r="N348" s="114" t="b">
        <v>1</v>
      </c>
      <c r="O348" s="114" t="s">
        <v>120</v>
      </c>
      <c r="P348" s="114" t="s">
        <v>121</v>
      </c>
      <c r="Q348" s="114" t="s">
        <v>122</v>
      </c>
      <c r="R348" s="114" t="b">
        <v>1</v>
      </c>
      <c r="S348" s="114">
        <v>252</v>
      </c>
      <c r="T348" s="116">
        <v>0</v>
      </c>
      <c r="U348" s="116">
        <v>1.7190897342563127E+19</v>
      </c>
    </row>
    <row r="349" spans="3:21" ht="15" customHeight="1">
      <c r="C349" s="108" t="b">
        <v>0</v>
      </c>
      <c r="D349" s="109">
        <v>0</v>
      </c>
      <c r="E349" s="110">
        <v>3</v>
      </c>
      <c r="F349" s="110" t="s">
        <v>116</v>
      </c>
      <c r="G349" s="114">
        <v>30</v>
      </c>
      <c r="H349" s="114">
        <v>1</v>
      </c>
      <c r="I349" s="114">
        <v>0</v>
      </c>
      <c r="J349" s="114">
        <v>16.100000000000001</v>
      </c>
      <c r="K349" s="114" t="s">
        <v>117</v>
      </c>
      <c r="L349" s="114" t="s">
        <v>118</v>
      </c>
      <c r="M349" s="114" t="s">
        <v>119</v>
      </c>
      <c r="N349" s="114" t="b">
        <v>1</v>
      </c>
      <c r="O349" s="114"/>
      <c r="P349" s="114" t="s">
        <v>121</v>
      </c>
      <c r="Q349" s="114" t="s">
        <v>122</v>
      </c>
      <c r="R349" s="114" t="b">
        <v>0</v>
      </c>
      <c r="S349" s="114">
        <v>253</v>
      </c>
      <c r="T349" s="116">
        <v>1</v>
      </c>
      <c r="U349" s="116">
        <v>5.5323583193473802E+18</v>
      </c>
    </row>
    <row r="350" spans="3:21" ht="15" customHeight="1">
      <c r="C350" s="108" t="b">
        <v>0</v>
      </c>
      <c r="D350" s="109">
        <v>0</v>
      </c>
      <c r="E350" s="110">
        <v>3</v>
      </c>
      <c r="F350" s="110" t="s">
        <v>123</v>
      </c>
      <c r="G350" s="114">
        <v>41</v>
      </c>
      <c r="H350" s="114">
        <v>0</v>
      </c>
      <c r="I350" s="114">
        <v>2</v>
      </c>
      <c r="J350" s="114">
        <v>20.212499999999999</v>
      </c>
      <c r="K350" s="114" t="s">
        <v>117</v>
      </c>
      <c r="L350" s="114" t="s">
        <v>118</v>
      </c>
      <c r="M350" s="114" t="s">
        <v>125</v>
      </c>
      <c r="N350" s="114" t="b">
        <v>0</v>
      </c>
      <c r="O350" s="114"/>
      <c r="P350" s="114" t="s">
        <v>121</v>
      </c>
      <c r="Q350" s="114" t="s">
        <v>122</v>
      </c>
      <c r="R350" s="114" t="b">
        <v>0</v>
      </c>
      <c r="S350" s="114">
        <v>254</v>
      </c>
      <c r="T350" s="116">
        <v>1</v>
      </c>
      <c r="U350" s="116">
        <v>2.1496054904320538E+18</v>
      </c>
    </row>
    <row r="351" spans="3:21" ht="15" customHeight="1">
      <c r="C351" s="108" t="b">
        <v>0</v>
      </c>
      <c r="D351" s="109">
        <v>1</v>
      </c>
      <c r="E351" s="110">
        <v>3</v>
      </c>
      <c r="F351" s="110" t="s">
        <v>123</v>
      </c>
      <c r="G351" s="114">
        <v>29</v>
      </c>
      <c r="H351" s="114">
        <v>0</v>
      </c>
      <c r="I351" s="114">
        <v>2</v>
      </c>
      <c r="J351" s="114">
        <v>15.245799999999999</v>
      </c>
      <c r="K351" s="114" t="s">
        <v>120</v>
      </c>
      <c r="L351" s="114" t="s">
        <v>118</v>
      </c>
      <c r="M351" s="114" t="s">
        <v>125</v>
      </c>
      <c r="N351" s="114" t="b">
        <v>0</v>
      </c>
      <c r="O351" s="114"/>
      <c r="P351" s="114" t="s">
        <v>126</v>
      </c>
      <c r="Q351" s="114" t="s">
        <v>127</v>
      </c>
      <c r="R351" s="114" t="b">
        <v>0</v>
      </c>
      <c r="S351" s="114">
        <v>255</v>
      </c>
      <c r="T351" s="116">
        <v>1</v>
      </c>
      <c r="U351" s="116">
        <v>5.1369512115562304E+17</v>
      </c>
    </row>
    <row r="352" spans="3:21" ht="15" customHeight="1">
      <c r="C352" s="108" t="b">
        <v>0</v>
      </c>
      <c r="D352" s="109">
        <v>1</v>
      </c>
      <c r="E352" s="110">
        <v>1</v>
      </c>
      <c r="F352" s="110" t="s">
        <v>123</v>
      </c>
      <c r="G352" s="114"/>
      <c r="H352" s="114">
        <v>0</v>
      </c>
      <c r="I352" s="114">
        <v>0</v>
      </c>
      <c r="J352" s="114">
        <v>79.2</v>
      </c>
      <c r="K352" s="114" t="s">
        <v>120</v>
      </c>
      <c r="L352" s="114" t="s">
        <v>124</v>
      </c>
      <c r="M352" s="114" t="s">
        <v>125</v>
      </c>
      <c r="N352" s="114" t="b">
        <v>0</v>
      </c>
      <c r="O352" s="114"/>
      <c r="P352" s="114" t="s">
        <v>126</v>
      </c>
      <c r="Q352" s="114" t="s">
        <v>127</v>
      </c>
      <c r="R352" s="114" t="b">
        <v>1</v>
      </c>
      <c r="S352" s="114">
        <v>256</v>
      </c>
      <c r="T352" s="116">
        <v>1</v>
      </c>
      <c r="U352" s="116">
        <v>9.3241349941808804E+18</v>
      </c>
    </row>
    <row r="353" spans="3:21" ht="15" customHeight="1">
      <c r="C353" s="108" t="b">
        <v>0</v>
      </c>
      <c r="D353" s="109">
        <v>1</v>
      </c>
      <c r="E353" s="110">
        <v>1</v>
      </c>
      <c r="F353" s="110" t="s">
        <v>123</v>
      </c>
      <c r="G353" s="114">
        <v>30</v>
      </c>
      <c r="H353" s="114">
        <v>0</v>
      </c>
      <c r="I353" s="114">
        <v>0</v>
      </c>
      <c r="J353" s="114">
        <v>86.5</v>
      </c>
      <c r="K353" s="114" t="s">
        <v>117</v>
      </c>
      <c r="L353" s="114" t="s">
        <v>124</v>
      </c>
      <c r="M353" s="114" t="s">
        <v>125</v>
      </c>
      <c r="N353" s="114" t="b">
        <v>0</v>
      </c>
      <c r="O353" s="114" t="s">
        <v>136</v>
      </c>
      <c r="P353" s="114" t="s">
        <v>121</v>
      </c>
      <c r="Q353" s="114" t="s">
        <v>127</v>
      </c>
      <c r="R353" s="114" t="b">
        <v>1</v>
      </c>
      <c r="S353" s="114">
        <v>257</v>
      </c>
      <c r="T353" s="116">
        <v>0</v>
      </c>
      <c r="U353" s="116">
        <v>1.1101572002349253E+19</v>
      </c>
    </row>
    <row r="354" spans="3:21" ht="15" customHeight="1">
      <c r="C354" s="108" t="b">
        <v>0</v>
      </c>
      <c r="D354" s="109">
        <v>1</v>
      </c>
      <c r="E354" s="110">
        <v>1</v>
      </c>
      <c r="F354" s="110" t="s">
        <v>123</v>
      </c>
      <c r="G354" s="114">
        <v>35</v>
      </c>
      <c r="H354" s="114">
        <v>0</v>
      </c>
      <c r="I354" s="114">
        <v>0</v>
      </c>
      <c r="J354" s="114">
        <v>512.32920000000001</v>
      </c>
      <c r="K354" s="114" t="s">
        <v>120</v>
      </c>
      <c r="L354" s="114" t="s">
        <v>124</v>
      </c>
      <c r="M354" s="114" t="s">
        <v>125</v>
      </c>
      <c r="N354" s="114" t="b">
        <v>0</v>
      </c>
      <c r="O354" s="114"/>
      <c r="P354" s="114" t="s">
        <v>126</v>
      </c>
      <c r="Q354" s="114" t="s">
        <v>127</v>
      </c>
      <c r="R354" s="114" t="b">
        <v>1</v>
      </c>
      <c r="S354" s="114">
        <v>258</v>
      </c>
      <c r="T354" s="116">
        <v>1</v>
      </c>
      <c r="U354" s="116">
        <v>1.1952454061299071E+19</v>
      </c>
    </row>
    <row r="355" spans="3:21" ht="15" customHeight="1">
      <c r="C355" s="108" t="b">
        <v>0</v>
      </c>
      <c r="D355" s="109">
        <v>1</v>
      </c>
      <c r="E355" s="110">
        <v>2</v>
      </c>
      <c r="F355" s="110" t="s">
        <v>123</v>
      </c>
      <c r="G355" s="114">
        <v>50</v>
      </c>
      <c r="H355" s="114">
        <v>0</v>
      </c>
      <c r="I355" s="114">
        <v>1</v>
      </c>
      <c r="J355" s="114">
        <v>26</v>
      </c>
      <c r="K355" s="114" t="s">
        <v>117</v>
      </c>
      <c r="L355" s="114" t="s">
        <v>132</v>
      </c>
      <c r="M355" s="114" t="s">
        <v>125</v>
      </c>
      <c r="N355" s="114" t="b">
        <v>0</v>
      </c>
      <c r="O355" s="114"/>
      <c r="P355" s="114" t="s">
        <v>121</v>
      </c>
      <c r="Q355" s="114" t="s">
        <v>127</v>
      </c>
      <c r="R355" s="114" t="b">
        <v>0</v>
      </c>
      <c r="S355" s="114">
        <v>259</v>
      </c>
      <c r="T355" s="116">
        <v>1</v>
      </c>
      <c r="U355" s="116">
        <v>9.9313714650615316E+18</v>
      </c>
    </row>
    <row r="356" spans="3:21" ht="15" customHeight="1">
      <c r="C356" s="108" t="b">
        <v>0</v>
      </c>
      <c r="D356" s="109">
        <v>0</v>
      </c>
      <c r="E356" s="110">
        <v>3</v>
      </c>
      <c r="F356" s="110" t="s">
        <v>116</v>
      </c>
      <c r="G356" s="114"/>
      <c r="H356" s="114">
        <v>0</v>
      </c>
      <c r="I356" s="114">
        <v>0</v>
      </c>
      <c r="J356" s="114">
        <v>7.75</v>
      </c>
      <c r="K356" s="114" t="s">
        <v>128</v>
      </c>
      <c r="L356" s="114" t="s">
        <v>118</v>
      </c>
      <c r="M356" s="114" t="s">
        <v>119</v>
      </c>
      <c r="N356" s="114" t="b">
        <v>1</v>
      </c>
      <c r="O356" s="114"/>
      <c r="P356" s="114" t="s">
        <v>129</v>
      </c>
      <c r="Q356" s="114" t="s">
        <v>122</v>
      </c>
      <c r="R356" s="114" t="b">
        <v>1</v>
      </c>
      <c r="S356" s="114">
        <v>260</v>
      </c>
      <c r="T356" s="116">
        <v>1</v>
      </c>
      <c r="U356" s="116">
        <v>1.1523908953585955E+19</v>
      </c>
    </row>
    <row r="357" spans="3:21" ht="15" customHeight="1">
      <c r="C357" s="108" t="b">
        <v>0</v>
      </c>
      <c r="D357" s="109">
        <v>1</v>
      </c>
      <c r="E357" s="110">
        <v>3</v>
      </c>
      <c r="F357" s="110" t="s">
        <v>116</v>
      </c>
      <c r="G357" s="114">
        <v>3</v>
      </c>
      <c r="H357" s="114">
        <v>4</v>
      </c>
      <c r="I357" s="114">
        <v>2</v>
      </c>
      <c r="J357" s="114">
        <v>31.387499999999999</v>
      </c>
      <c r="K357" s="114" t="s">
        <v>117</v>
      </c>
      <c r="L357" s="114" t="s">
        <v>118</v>
      </c>
      <c r="M357" s="114" t="s">
        <v>131</v>
      </c>
      <c r="N357" s="114" t="b">
        <v>0</v>
      </c>
      <c r="O357" s="114"/>
      <c r="P357" s="114" t="s">
        <v>121</v>
      </c>
      <c r="Q357" s="114" t="s">
        <v>127</v>
      </c>
      <c r="R357" s="114" t="b">
        <v>0</v>
      </c>
      <c r="S357" s="114">
        <v>261</v>
      </c>
      <c r="T357" s="116">
        <v>1</v>
      </c>
      <c r="U357" s="116">
        <v>1.4474540679963163E+19</v>
      </c>
    </row>
    <row r="358" spans="3:21" ht="15" customHeight="1">
      <c r="C358" s="108" t="b">
        <v>0</v>
      </c>
      <c r="D358" s="109">
        <v>0</v>
      </c>
      <c r="E358" s="110">
        <v>1</v>
      </c>
      <c r="F358" s="110" t="s">
        <v>116</v>
      </c>
      <c r="G358" s="114">
        <v>52</v>
      </c>
      <c r="H358" s="114">
        <v>1</v>
      </c>
      <c r="I358" s="114">
        <v>1</v>
      </c>
      <c r="J358" s="114">
        <v>79.650000000000006</v>
      </c>
      <c r="K358" s="114" t="s">
        <v>117</v>
      </c>
      <c r="L358" s="114" t="s">
        <v>124</v>
      </c>
      <c r="M358" s="114" t="s">
        <v>119</v>
      </c>
      <c r="N358" s="114" t="b">
        <v>1</v>
      </c>
      <c r="O358" s="114" t="s">
        <v>130</v>
      </c>
      <c r="P358" s="114" t="s">
        <v>121</v>
      </c>
      <c r="Q358" s="114" t="s">
        <v>122</v>
      </c>
      <c r="R358" s="114" t="b">
        <v>0</v>
      </c>
      <c r="S358" s="114">
        <v>262</v>
      </c>
      <c r="T358" s="116">
        <v>0</v>
      </c>
      <c r="U358" s="116">
        <v>1.5382216142601069E+19</v>
      </c>
    </row>
    <row r="359" spans="3:21" ht="15" customHeight="1">
      <c r="C359" s="108" t="b">
        <v>0</v>
      </c>
      <c r="D359" s="109">
        <v>0</v>
      </c>
      <c r="E359" s="110">
        <v>1</v>
      </c>
      <c r="F359" s="110" t="s">
        <v>116</v>
      </c>
      <c r="G359" s="114">
        <v>40</v>
      </c>
      <c r="H359" s="114">
        <v>0</v>
      </c>
      <c r="I359" s="114">
        <v>0</v>
      </c>
      <c r="J359" s="114">
        <v>0</v>
      </c>
      <c r="K359" s="114" t="s">
        <v>117</v>
      </c>
      <c r="L359" s="114" t="s">
        <v>124</v>
      </c>
      <c r="M359" s="114" t="s">
        <v>119</v>
      </c>
      <c r="N359" s="114" t="b">
        <v>1</v>
      </c>
      <c r="O359" s="114" t="s">
        <v>136</v>
      </c>
      <c r="P359" s="114" t="s">
        <v>121</v>
      </c>
      <c r="Q359" s="114" t="s">
        <v>122</v>
      </c>
      <c r="R359" s="114" t="b">
        <v>1</v>
      </c>
      <c r="S359" s="114">
        <v>263</v>
      </c>
      <c r="T359" s="116">
        <v>0</v>
      </c>
      <c r="U359" s="116">
        <v>1.8010466810284573E+19</v>
      </c>
    </row>
    <row r="360" spans="3:21" ht="15" customHeight="1">
      <c r="C360" s="108" t="b">
        <v>0</v>
      </c>
      <c r="D360" s="109">
        <v>0</v>
      </c>
      <c r="E360" s="110">
        <v>3</v>
      </c>
      <c r="F360" s="110" t="s">
        <v>123</v>
      </c>
      <c r="G360" s="114"/>
      <c r="H360" s="114">
        <v>0</v>
      </c>
      <c r="I360" s="114">
        <v>0</v>
      </c>
      <c r="J360" s="114">
        <v>7.75</v>
      </c>
      <c r="K360" s="114" t="s">
        <v>128</v>
      </c>
      <c r="L360" s="114" t="s">
        <v>118</v>
      </c>
      <c r="M360" s="114" t="s">
        <v>125</v>
      </c>
      <c r="N360" s="114" t="b">
        <v>0</v>
      </c>
      <c r="O360" s="114"/>
      <c r="P360" s="114" t="s">
        <v>129</v>
      </c>
      <c r="Q360" s="114" t="s">
        <v>122</v>
      </c>
      <c r="R360" s="114" t="b">
        <v>1</v>
      </c>
      <c r="S360" s="114">
        <v>264</v>
      </c>
      <c r="T360" s="116">
        <v>1</v>
      </c>
      <c r="U360" s="116">
        <v>9.6147544163464356E+18</v>
      </c>
    </row>
    <row r="361" spans="3:21" ht="15" customHeight="1">
      <c r="C361" s="108" t="b">
        <v>0</v>
      </c>
      <c r="D361" s="109">
        <v>0</v>
      </c>
      <c r="E361" s="110">
        <v>2</v>
      </c>
      <c r="F361" s="110" t="s">
        <v>116</v>
      </c>
      <c r="G361" s="114">
        <v>36</v>
      </c>
      <c r="H361" s="114">
        <v>0</v>
      </c>
      <c r="I361" s="114">
        <v>0</v>
      </c>
      <c r="J361" s="114">
        <v>10.5</v>
      </c>
      <c r="K361" s="114" t="s">
        <v>117</v>
      </c>
      <c r="L361" s="114" t="s">
        <v>132</v>
      </c>
      <c r="M361" s="114" t="s">
        <v>119</v>
      </c>
      <c r="N361" s="114" t="b">
        <v>1</v>
      </c>
      <c r="O361" s="114"/>
      <c r="P361" s="114" t="s">
        <v>121</v>
      </c>
      <c r="Q361" s="114" t="s">
        <v>122</v>
      </c>
      <c r="R361" s="114" t="b">
        <v>1</v>
      </c>
      <c r="S361" s="114">
        <v>265</v>
      </c>
      <c r="T361" s="116">
        <v>1</v>
      </c>
      <c r="U361" s="116">
        <v>5.6749091317228155E+18</v>
      </c>
    </row>
    <row r="362" spans="3:21" ht="15" customHeight="1">
      <c r="C362" s="108" t="b">
        <v>0</v>
      </c>
      <c r="D362" s="109">
        <v>0</v>
      </c>
      <c r="E362" s="110">
        <v>3</v>
      </c>
      <c r="F362" s="110" t="s">
        <v>116</v>
      </c>
      <c r="G362" s="114">
        <v>16</v>
      </c>
      <c r="H362" s="114">
        <v>4</v>
      </c>
      <c r="I362" s="114">
        <v>1</v>
      </c>
      <c r="J362" s="114">
        <v>39.6875</v>
      </c>
      <c r="K362" s="114" t="s">
        <v>117</v>
      </c>
      <c r="L362" s="114" t="s">
        <v>118</v>
      </c>
      <c r="M362" s="114" t="s">
        <v>119</v>
      </c>
      <c r="N362" s="114" t="b">
        <v>1</v>
      </c>
      <c r="O362" s="114"/>
      <c r="P362" s="114" t="s">
        <v>121</v>
      </c>
      <c r="Q362" s="114" t="s">
        <v>122</v>
      </c>
      <c r="R362" s="114" t="b">
        <v>0</v>
      </c>
      <c r="S362" s="114">
        <v>266</v>
      </c>
      <c r="T362" s="116">
        <v>1</v>
      </c>
      <c r="U362" s="116">
        <v>1.1496317315804439E+19</v>
      </c>
    </row>
    <row r="363" spans="3:21" ht="15" customHeight="1">
      <c r="C363" s="108" t="b">
        <v>0</v>
      </c>
      <c r="D363" s="109">
        <v>1</v>
      </c>
      <c r="E363" s="110">
        <v>3</v>
      </c>
      <c r="F363" s="110" t="s">
        <v>116</v>
      </c>
      <c r="G363" s="114">
        <v>25</v>
      </c>
      <c r="H363" s="114">
        <v>1</v>
      </c>
      <c r="I363" s="114">
        <v>0</v>
      </c>
      <c r="J363" s="114">
        <v>7.7750000000000004</v>
      </c>
      <c r="K363" s="114" t="s">
        <v>117</v>
      </c>
      <c r="L363" s="114" t="s">
        <v>118</v>
      </c>
      <c r="M363" s="114" t="s">
        <v>119</v>
      </c>
      <c r="N363" s="114" t="b">
        <v>1</v>
      </c>
      <c r="O363" s="114"/>
      <c r="P363" s="114" t="s">
        <v>121</v>
      </c>
      <c r="Q363" s="114" t="s">
        <v>127</v>
      </c>
      <c r="R363" s="114" t="b">
        <v>0</v>
      </c>
      <c r="S363" s="114">
        <v>267</v>
      </c>
      <c r="T363" s="116">
        <v>1</v>
      </c>
      <c r="U363" s="116">
        <v>1.4570193105939204E+19</v>
      </c>
    </row>
    <row r="364" spans="3:21" ht="15" customHeight="1">
      <c r="C364" s="108" t="b">
        <v>0</v>
      </c>
      <c r="D364" s="109">
        <v>1</v>
      </c>
      <c r="E364" s="110">
        <v>1</v>
      </c>
      <c r="F364" s="110" t="s">
        <v>123</v>
      </c>
      <c r="G364" s="114">
        <v>58</v>
      </c>
      <c r="H364" s="114">
        <v>0</v>
      </c>
      <c r="I364" s="114">
        <v>1</v>
      </c>
      <c r="J364" s="114">
        <v>153.46250000000001</v>
      </c>
      <c r="K364" s="114" t="s">
        <v>117</v>
      </c>
      <c r="L364" s="114" t="s">
        <v>124</v>
      </c>
      <c r="M364" s="114" t="s">
        <v>125</v>
      </c>
      <c r="N364" s="114" t="b">
        <v>0</v>
      </c>
      <c r="O364" s="114" t="s">
        <v>120</v>
      </c>
      <c r="P364" s="114" t="s">
        <v>121</v>
      </c>
      <c r="Q364" s="114" t="s">
        <v>127</v>
      </c>
      <c r="R364" s="114" t="b">
        <v>0</v>
      </c>
      <c r="S364" s="114">
        <v>268</v>
      </c>
      <c r="T364" s="116">
        <v>0</v>
      </c>
      <c r="U364" s="116">
        <v>1.1359291783240864E+19</v>
      </c>
    </row>
    <row r="365" spans="3:21" ht="15" customHeight="1">
      <c r="C365" s="108" t="b">
        <v>0</v>
      </c>
      <c r="D365" s="109">
        <v>1</v>
      </c>
      <c r="E365" s="110">
        <v>1</v>
      </c>
      <c r="F365" s="110" t="s">
        <v>123</v>
      </c>
      <c r="G365" s="114">
        <v>35</v>
      </c>
      <c r="H365" s="114">
        <v>0</v>
      </c>
      <c r="I365" s="114">
        <v>0</v>
      </c>
      <c r="J365" s="114">
        <v>135.63329999999999</v>
      </c>
      <c r="K365" s="114" t="s">
        <v>117</v>
      </c>
      <c r="L365" s="114" t="s">
        <v>124</v>
      </c>
      <c r="M365" s="114" t="s">
        <v>125</v>
      </c>
      <c r="N365" s="114" t="b">
        <v>0</v>
      </c>
      <c r="O365" s="114" t="s">
        <v>120</v>
      </c>
      <c r="P365" s="114" t="s">
        <v>121</v>
      </c>
      <c r="Q365" s="114" t="s">
        <v>127</v>
      </c>
      <c r="R365" s="114" t="b">
        <v>1</v>
      </c>
      <c r="S365" s="114">
        <v>269</v>
      </c>
      <c r="T365" s="116">
        <v>0</v>
      </c>
      <c r="U365" s="116">
        <v>2.0646618573011761E+18</v>
      </c>
    </row>
    <row r="366" spans="3:21" ht="15" customHeight="1">
      <c r="C366" s="108" t="b">
        <v>0</v>
      </c>
      <c r="D366" s="109">
        <v>0</v>
      </c>
      <c r="E366" s="110">
        <v>1</v>
      </c>
      <c r="F366" s="110" t="s">
        <v>116</v>
      </c>
      <c r="G366" s="114"/>
      <c r="H366" s="114">
        <v>0</v>
      </c>
      <c r="I366" s="114">
        <v>0</v>
      </c>
      <c r="J366" s="114">
        <v>31</v>
      </c>
      <c r="K366" s="114" t="s">
        <v>117</v>
      </c>
      <c r="L366" s="114" t="s">
        <v>124</v>
      </c>
      <c r="M366" s="114" t="s">
        <v>119</v>
      </c>
      <c r="N366" s="114" t="b">
        <v>1</v>
      </c>
      <c r="O366" s="114"/>
      <c r="P366" s="114" t="s">
        <v>121</v>
      </c>
      <c r="Q366" s="114" t="s">
        <v>122</v>
      </c>
      <c r="R366" s="114" t="b">
        <v>1</v>
      </c>
      <c r="S366" s="114">
        <v>270</v>
      </c>
      <c r="T366" s="116">
        <v>1</v>
      </c>
      <c r="U366" s="116">
        <v>9.220577768681899E+18</v>
      </c>
    </row>
    <row r="367" spans="3:21" ht="15" customHeight="1">
      <c r="C367" s="108" t="b">
        <v>0</v>
      </c>
      <c r="D367" s="109">
        <v>1</v>
      </c>
      <c r="E367" s="110">
        <v>3</v>
      </c>
      <c r="F367" s="110" t="s">
        <v>116</v>
      </c>
      <c r="G367" s="114">
        <v>25</v>
      </c>
      <c r="H367" s="114">
        <v>0</v>
      </c>
      <c r="I367" s="114">
        <v>0</v>
      </c>
      <c r="J367" s="114">
        <v>0</v>
      </c>
      <c r="K367" s="114" t="s">
        <v>117</v>
      </c>
      <c r="L367" s="114" t="s">
        <v>118</v>
      </c>
      <c r="M367" s="114" t="s">
        <v>119</v>
      </c>
      <c r="N367" s="114" t="b">
        <v>1</v>
      </c>
      <c r="O367" s="114"/>
      <c r="P367" s="114" t="s">
        <v>121</v>
      </c>
      <c r="Q367" s="114" t="s">
        <v>127</v>
      </c>
      <c r="R367" s="114" t="b">
        <v>1</v>
      </c>
      <c r="S367" s="114">
        <v>271</v>
      </c>
      <c r="T367" s="116">
        <v>1</v>
      </c>
      <c r="U367" s="116">
        <v>8.783676188763221E+18</v>
      </c>
    </row>
    <row r="368" spans="3:21" ht="15" customHeight="1">
      <c r="C368" s="108" t="b">
        <v>0</v>
      </c>
      <c r="D368" s="109">
        <v>1</v>
      </c>
      <c r="E368" s="110">
        <v>2</v>
      </c>
      <c r="F368" s="110" t="s">
        <v>123</v>
      </c>
      <c r="G368" s="114">
        <v>41</v>
      </c>
      <c r="H368" s="114">
        <v>0</v>
      </c>
      <c r="I368" s="114">
        <v>1</v>
      </c>
      <c r="J368" s="114">
        <v>19.5</v>
      </c>
      <c r="K368" s="114" t="s">
        <v>117</v>
      </c>
      <c r="L368" s="114" t="s">
        <v>132</v>
      </c>
      <c r="M368" s="114" t="s">
        <v>125</v>
      </c>
      <c r="N368" s="114" t="b">
        <v>0</v>
      </c>
      <c r="O368" s="114"/>
      <c r="P368" s="114" t="s">
        <v>121</v>
      </c>
      <c r="Q368" s="114" t="s">
        <v>127</v>
      </c>
      <c r="R368" s="114" t="b">
        <v>0</v>
      </c>
      <c r="S368" s="114">
        <v>272</v>
      </c>
      <c r="T368" s="116">
        <v>1</v>
      </c>
      <c r="U368" s="116">
        <v>8.3937179542553869E+17</v>
      </c>
    </row>
    <row r="369" spans="3:21" ht="15" customHeight="1">
      <c r="C369" s="108" t="b">
        <v>0</v>
      </c>
      <c r="D369" s="109">
        <v>0</v>
      </c>
      <c r="E369" s="110">
        <v>1</v>
      </c>
      <c r="F369" s="110" t="s">
        <v>116</v>
      </c>
      <c r="G369" s="114">
        <v>37</v>
      </c>
      <c r="H369" s="114">
        <v>0</v>
      </c>
      <c r="I369" s="114">
        <v>1</v>
      </c>
      <c r="J369" s="114">
        <v>29.7</v>
      </c>
      <c r="K369" s="114" t="s">
        <v>120</v>
      </c>
      <c r="L369" s="114" t="s">
        <v>124</v>
      </c>
      <c r="M369" s="114" t="s">
        <v>119</v>
      </c>
      <c r="N369" s="114" t="b">
        <v>1</v>
      </c>
      <c r="O369" s="114" t="s">
        <v>120</v>
      </c>
      <c r="P369" s="114" t="s">
        <v>126</v>
      </c>
      <c r="Q369" s="114" t="s">
        <v>122</v>
      </c>
      <c r="R369" s="114" t="b">
        <v>0</v>
      </c>
      <c r="S369" s="114">
        <v>273</v>
      </c>
      <c r="T369" s="116">
        <v>0</v>
      </c>
      <c r="U369" s="116">
        <v>8.0210571252438464E+17</v>
      </c>
    </row>
    <row r="370" spans="3:21" ht="15" customHeight="1">
      <c r="C370" s="108" t="b">
        <v>0</v>
      </c>
      <c r="D370" s="109">
        <v>1</v>
      </c>
      <c r="E370" s="110">
        <v>3</v>
      </c>
      <c r="F370" s="110" t="s">
        <v>123</v>
      </c>
      <c r="G370" s="114"/>
      <c r="H370" s="114">
        <v>0</v>
      </c>
      <c r="I370" s="114">
        <v>0</v>
      </c>
      <c r="J370" s="114">
        <v>7.75</v>
      </c>
      <c r="K370" s="114" t="s">
        <v>128</v>
      </c>
      <c r="L370" s="114" t="s">
        <v>118</v>
      </c>
      <c r="M370" s="114" t="s">
        <v>125</v>
      </c>
      <c r="N370" s="114" t="b">
        <v>0</v>
      </c>
      <c r="O370" s="114"/>
      <c r="P370" s="114" t="s">
        <v>129</v>
      </c>
      <c r="Q370" s="114" t="s">
        <v>127</v>
      </c>
      <c r="R370" s="114" t="b">
        <v>1</v>
      </c>
      <c r="S370" s="114">
        <v>274</v>
      </c>
      <c r="T370" s="116">
        <v>1</v>
      </c>
      <c r="U370" s="116">
        <v>9.0483332226198794E+18</v>
      </c>
    </row>
    <row r="371" spans="3:21" ht="15" customHeight="1">
      <c r="C371" s="108" t="b">
        <v>0</v>
      </c>
      <c r="D371" s="109">
        <v>1</v>
      </c>
      <c r="E371" s="110">
        <v>1</v>
      </c>
      <c r="F371" s="110" t="s">
        <v>123</v>
      </c>
      <c r="G371" s="114">
        <v>63</v>
      </c>
      <c r="H371" s="114">
        <v>1</v>
      </c>
      <c r="I371" s="114">
        <v>0</v>
      </c>
      <c r="J371" s="114">
        <v>77.958299999999994</v>
      </c>
      <c r="K371" s="114" t="s">
        <v>117</v>
      </c>
      <c r="L371" s="114" t="s">
        <v>124</v>
      </c>
      <c r="M371" s="114" t="s">
        <v>125</v>
      </c>
      <c r="N371" s="114" t="b">
        <v>0</v>
      </c>
      <c r="O371" s="114" t="s">
        <v>134</v>
      </c>
      <c r="P371" s="114" t="s">
        <v>121</v>
      </c>
      <c r="Q371" s="114" t="s">
        <v>127</v>
      </c>
      <c r="R371" s="114" t="b">
        <v>0</v>
      </c>
      <c r="S371" s="114">
        <v>275</v>
      </c>
      <c r="T371" s="116">
        <v>0</v>
      </c>
      <c r="U371" s="116">
        <v>1.5080929777242663E+19</v>
      </c>
    </row>
    <row r="372" spans="3:21" ht="15" customHeight="1">
      <c r="C372" s="108" t="b">
        <v>0</v>
      </c>
      <c r="D372" s="109">
        <v>0</v>
      </c>
      <c r="E372" s="110">
        <v>3</v>
      </c>
      <c r="F372" s="110" t="s">
        <v>123</v>
      </c>
      <c r="G372" s="114">
        <v>45</v>
      </c>
      <c r="H372" s="114">
        <v>0</v>
      </c>
      <c r="I372" s="114">
        <v>0</v>
      </c>
      <c r="J372" s="114">
        <v>7.75</v>
      </c>
      <c r="K372" s="114" t="s">
        <v>117</v>
      </c>
      <c r="L372" s="114" t="s">
        <v>118</v>
      </c>
      <c r="M372" s="114" t="s">
        <v>125</v>
      </c>
      <c r="N372" s="114" t="b">
        <v>0</v>
      </c>
      <c r="O372" s="114"/>
      <c r="P372" s="114" t="s">
        <v>121</v>
      </c>
      <c r="Q372" s="114" t="s">
        <v>122</v>
      </c>
      <c r="R372" s="114" t="b">
        <v>1</v>
      </c>
      <c r="S372" s="114">
        <v>276</v>
      </c>
      <c r="T372" s="116">
        <v>1</v>
      </c>
      <c r="U372" s="116">
        <v>2.4212102018905247E+18</v>
      </c>
    </row>
    <row r="373" spans="3:21" ht="15" customHeight="1">
      <c r="C373" s="108" t="b">
        <v>0</v>
      </c>
      <c r="D373" s="109">
        <v>0</v>
      </c>
      <c r="E373" s="110">
        <v>2</v>
      </c>
      <c r="F373" s="110" t="s">
        <v>116</v>
      </c>
      <c r="G373" s="114"/>
      <c r="H373" s="114">
        <v>0</v>
      </c>
      <c r="I373" s="114">
        <v>0</v>
      </c>
      <c r="J373" s="114">
        <v>0</v>
      </c>
      <c r="K373" s="114" t="s">
        <v>117</v>
      </c>
      <c r="L373" s="114" t="s">
        <v>132</v>
      </c>
      <c r="M373" s="114" t="s">
        <v>119</v>
      </c>
      <c r="N373" s="114" t="b">
        <v>1</v>
      </c>
      <c r="O373" s="114"/>
      <c r="P373" s="114" t="s">
        <v>121</v>
      </c>
      <c r="Q373" s="114" t="s">
        <v>122</v>
      </c>
      <c r="R373" s="114" t="b">
        <v>1</v>
      </c>
      <c r="S373" s="114">
        <v>277</v>
      </c>
      <c r="T373" s="116">
        <v>1</v>
      </c>
      <c r="U373" s="116">
        <v>9.0088328998614016E+18</v>
      </c>
    </row>
    <row r="374" spans="3:21" ht="15" customHeight="1">
      <c r="C374" s="108" t="b">
        <v>0</v>
      </c>
      <c r="D374" s="109">
        <v>0</v>
      </c>
      <c r="E374" s="110">
        <v>3</v>
      </c>
      <c r="F374" s="110" t="s">
        <v>116</v>
      </c>
      <c r="G374" s="114">
        <v>7</v>
      </c>
      <c r="H374" s="114">
        <v>4</v>
      </c>
      <c r="I374" s="114">
        <v>1</v>
      </c>
      <c r="J374" s="114">
        <v>29.125</v>
      </c>
      <c r="K374" s="114" t="s">
        <v>128</v>
      </c>
      <c r="L374" s="114" t="s">
        <v>118</v>
      </c>
      <c r="M374" s="114" t="s">
        <v>131</v>
      </c>
      <c r="N374" s="114" t="b">
        <v>0</v>
      </c>
      <c r="O374" s="114"/>
      <c r="P374" s="114" t="s">
        <v>129</v>
      </c>
      <c r="Q374" s="114" t="s">
        <v>122</v>
      </c>
      <c r="R374" s="114" t="b">
        <v>0</v>
      </c>
      <c r="S374" s="114">
        <v>278</v>
      </c>
      <c r="T374" s="116">
        <v>1</v>
      </c>
      <c r="U374" s="116">
        <v>1.3266481715431967E+19</v>
      </c>
    </row>
    <row r="375" spans="3:21" ht="15" customHeight="1">
      <c r="C375" s="108" t="b">
        <v>0</v>
      </c>
      <c r="D375" s="109">
        <v>1</v>
      </c>
      <c r="E375" s="110">
        <v>3</v>
      </c>
      <c r="F375" s="110" t="s">
        <v>123</v>
      </c>
      <c r="G375" s="114">
        <v>35</v>
      </c>
      <c r="H375" s="114">
        <v>1</v>
      </c>
      <c r="I375" s="114">
        <v>1</v>
      </c>
      <c r="J375" s="114">
        <v>20.25</v>
      </c>
      <c r="K375" s="114" t="s">
        <v>117</v>
      </c>
      <c r="L375" s="114" t="s">
        <v>118</v>
      </c>
      <c r="M375" s="114" t="s">
        <v>125</v>
      </c>
      <c r="N375" s="114" t="b">
        <v>0</v>
      </c>
      <c r="O375" s="114"/>
      <c r="P375" s="114" t="s">
        <v>121</v>
      </c>
      <c r="Q375" s="114" t="s">
        <v>127</v>
      </c>
      <c r="R375" s="114" t="b">
        <v>0</v>
      </c>
      <c r="S375" s="114">
        <v>279</v>
      </c>
      <c r="T375" s="116">
        <v>1</v>
      </c>
      <c r="U375" s="116">
        <v>9.7813434760057754E+18</v>
      </c>
    </row>
    <row r="376" spans="3:21" ht="15" customHeight="1">
      <c r="C376" s="108" t="b">
        <v>0</v>
      </c>
      <c r="D376" s="109">
        <v>0</v>
      </c>
      <c r="E376" s="110">
        <v>3</v>
      </c>
      <c r="F376" s="110" t="s">
        <v>116</v>
      </c>
      <c r="G376" s="114">
        <v>65</v>
      </c>
      <c r="H376" s="114">
        <v>0</v>
      </c>
      <c r="I376" s="114">
        <v>0</v>
      </c>
      <c r="J376" s="114">
        <v>7.75</v>
      </c>
      <c r="K376" s="114" t="s">
        <v>128</v>
      </c>
      <c r="L376" s="114" t="s">
        <v>118</v>
      </c>
      <c r="M376" s="114" t="s">
        <v>119</v>
      </c>
      <c r="N376" s="114" t="b">
        <v>1</v>
      </c>
      <c r="O376" s="114"/>
      <c r="P376" s="114" t="s">
        <v>129</v>
      </c>
      <c r="Q376" s="114" t="s">
        <v>122</v>
      </c>
      <c r="R376" s="114" t="b">
        <v>1</v>
      </c>
      <c r="S376" s="114">
        <v>280</v>
      </c>
      <c r="T376" s="116">
        <v>1</v>
      </c>
      <c r="U376" s="116">
        <v>1.6912411493606982E+19</v>
      </c>
    </row>
    <row r="377" spans="3:21" ht="15" customHeight="1">
      <c r="C377" s="108" t="b">
        <v>0</v>
      </c>
      <c r="D377" s="109">
        <v>0</v>
      </c>
      <c r="E377" s="110">
        <v>3</v>
      </c>
      <c r="F377" s="110" t="s">
        <v>116</v>
      </c>
      <c r="G377" s="114">
        <v>28</v>
      </c>
      <c r="H377" s="114">
        <v>0</v>
      </c>
      <c r="I377" s="114">
        <v>0</v>
      </c>
      <c r="J377" s="114">
        <v>7.8541999999999996</v>
      </c>
      <c r="K377" s="114" t="s">
        <v>117</v>
      </c>
      <c r="L377" s="114" t="s">
        <v>118</v>
      </c>
      <c r="M377" s="114" t="s">
        <v>119</v>
      </c>
      <c r="N377" s="114" t="b">
        <v>1</v>
      </c>
      <c r="O377" s="114"/>
      <c r="P377" s="114" t="s">
        <v>121</v>
      </c>
      <c r="Q377" s="114" t="s">
        <v>122</v>
      </c>
      <c r="R377" s="114" t="b">
        <v>1</v>
      </c>
      <c r="S377" s="114">
        <v>281</v>
      </c>
      <c r="T377" s="116">
        <v>1</v>
      </c>
      <c r="U377" s="116">
        <v>1.3401352682624259E+18</v>
      </c>
    </row>
    <row r="378" spans="3:21" ht="15" customHeight="1">
      <c r="C378" s="108" t="b">
        <v>0</v>
      </c>
      <c r="D378" s="109">
        <v>0</v>
      </c>
      <c r="E378" s="110">
        <v>3</v>
      </c>
      <c r="F378" s="110" t="s">
        <v>116</v>
      </c>
      <c r="G378" s="114">
        <v>16</v>
      </c>
      <c r="H378" s="114">
        <v>0</v>
      </c>
      <c r="I378" s="114">
        <v>0</v>
      </c>
      <c r="J378" s="114">
        <v>9.5</v>
      </c>
      <c r="K378" s="114" t="s">
        <v>117</v>
      </c>
      <c r="L378" s="114" t="s">
        <v>118</v>
      </c>
      <c r="M378" s="114" t="s">
        <v>119</v>
      </c>
      <c r="N378" s="114" t="b">
        <v>1</v>
      </c>
      <c r="O378" s="114"/>
      <c r="P378" s="114" t="s">
        <v>121</v>
      </c>
      <c r="Q378" s="114" t="s">
        <v>122</v>
      </c>
      <c r="R378" s="114" t="b">
        <v>1</v>
      </c>
      <c r="S378" s="114">
        <v>282</v>
      </c>
      <c r="T378" s="116">
        <v>1</v>
      </c>
      <c r="U378" s="116">
        <v>1.0743372513674113E+19</v>
      </c>
    </row>
    <row r="379" spans="3:21" ht="15" customHeight="1">
      <c r="C379" s="108" t="b">
        <v>0</v>
      </c>
      <c r="D379" s="109">
        <v>1</v>
      </c>
      <c r="E379" s="110">
        <v>3</v>
      </c>
      <c r="F379" s="110" t="s">
        <v>116</v>
      </c>
      <c r="G379" s="114">
        <v>19</v>
      </c>
      <c r="H379" s="114">
        <v>0</v>
      </c>
      <c r="I379" s="114">
        <v>0</v>
      </c>
      <c r="J379" s="114">
        <v>8.0500000000000007</v>
      </c>
      <c r="K379" s="114" t="s">
        <v>117</v>
      </c>
      <c r="L379" s="114" t="s">
        <v>118</v>
      </c>
      <c r="M379" s="114" t="s">
        <v>119</v>
      </c>
      <c r="N379" s="114" t="b">
        <v>1</v>
      </c>
      <c r="O379" s="114"/>
      <c r="P379" s="114" t="s">
        <v>121</v>
      </c>
      <c r="Q379" s="114" t="s">
        <v>127</v>
      </c>
      <c r="R379" s="114" t="b">
        <v>1</v>
      </c>
      <c r="S379" s="114">
        <v>283</v>
      </c>
      <c r="T379" s="116">
        <v>1</v>
      </c>
      <c r="U379" s="116">
        <v>1.2494704479299541E+19</v>
      </c>
    </row>
    <row r="380" spans="3:21" ht="15" customHeight="1">
      <c r="C380" s="108" t="b">
        <v>0</v>
      </c>
      <c r="D380" s="109">
        <v>0</v>
      </c>
      <c r="E380" s="110">
        <v>1</v>
      </c>
      <c r="F380" s="110" t="s">
        <v>116</v>
      </c>
      <c r="G380" s="114"/>
      <c r="H380" s="114">
        <v>0</v>
      </c>
      <c r="I380" s="114">
        <v>0</v>
      </c>
      <c r="J380" s="114">
        <v>26</v>
      </c>
      <c r="K380" s="114" t="s">
        <v>117</v>
      </c>
      <c r="L380" s="114" t="s">
        <v>124</v>
      </c>
      <c r="M380" s="114" t="s">
        <v>119</v>
      </c>
      <c r="N380" s="114" t="b">
        <v>1</v>
      </c>
      <c r="O380" s="114" t="s">
        <v>135</v>
      </c>
      <c r="P380" s="114" t="s">
        <v>121</v>
      </c>
      <c r="Q380" s="114" t="s">
        <v>122</v>
      </c>
      <c r="R380" s="114" t="b">
        <v>1</v>
      </c>
      <c r="S380" s="114">
        <v>284</v>
      </c>
      <c r="T380" s="116">
        <v>1</v>
      </c>
      <c r="U380" s="116">
        <v>1.3732442031656122E+19</v>
      </c>
    </row>
    <row r="381" spans="3:21" ht="15" customHeight="1">
      <c r="C381" s="108" t="b">
        <v>0</v>
      </c>
      <c r="D381" s="109">
        <v>0</v>
      </c>
      <c r="E381" s="110">
        <v>3</v>
      </c>
      <c r="F381" s="110" t="s">
        <v>116</v>
      </c>
      <c r="G381" s="114">
        <v>33</v>
      </c>
      <c r="H381" s="114">
        <v>0</v>
      </c>
      <c r="I381" s="114">
        <v>0</v>
      </c>
      <c r="J381" s="114">
        <v>8.6624999999999996</v>
      </c>
      <c r="K381" s="114" t="s">
        <v>120</v>
      </c>
      <c r="L381" s="114" t="s">
        <v>118</v>
      </c>
      <c r="M381" s="114" t="s">
        <v>119</v>
      </c>
      <c r="N381" s="114" t="b">
        <v>1</v>
      </c>
      <c r="O381" s="114"/>
      <c r="P381" s="114" t="s">
        <v>126</v>
      </c>
      <c r="Q381" s="114" t="s">
        <v>122</v>
      </c>
      <c r="R381" s="114" t="b">
        <v>1</v>
      </c>
      <c r="S381" s="114">
        <v>285</v>
      </c>
      <c r="T381" s="116">
        <v>1</v>
      </c>
      <c r="U381" s="116">
        <v>1.245944595724769E+18</v>
      </c>
    </row>
    <row r="382" spans="3:21" ht="15" customHeight="1">
      <c r="C382" s="108" t="b">
        <v>0</v>
      </c>
      <c r="D382" s="109">
        <v>1</v>
      </c>
      <c r="E382" s="110">
        <v>3</v>
      </c>
      <c r="F382" s="110" t="s">
        <v>116</v>
      </c>
      <c r="G382" s="114">
        <v>30</v>
      </c>
      <c r="H382" s="114">
        <v>0</v>
      </c>
      <c r="I382" s="114">
        <v>0</v>
      </c>
      <c r="J382" s="114">
        <v>9.5</v>
      </c>
      <c r="K382" s="114" t="s">
        <v>117</v>
      </c>
      <c r="L382" s="114" t="s">
        <v>118</v>
      </c>
      <c r="M382" s="114" t="s">
        <v>119</v>
      </c>
      <c r="N382" s="114" t="b">
        <v>1</v>
      </c>
      <c r="O382" s="114"/>
      <c r="P382" s="114" t="s">
        <v>121</v>
      </c>
      <c r="Q382" s="114" t="s">
        <v>127</v>
      </c>
      <c r="R382" s="114" t="b">
        <v>1</v>
      </c>
      <c r="S382" s="114">
        <v>286</v>
      </c>
      <c r="T382" s="116">
        <v>1</v>
      </c>
      <c r="U382" s="116">
        <v>1.0796925261537522E+19</v>
      </c>
    </row>
    <row r="383" spans="3:21" ht="15" customHeight="1">
      <c r="C383" s="108" t="b">
        <v>0</v>
      </c>
      <c r="D383" s="109">
        <v>0</v>
      </c>
      <c r="E383" s="110">
        <v>3</v>
      </c>
      <c r="F383" s="110" t="s">
        <v>116</v>
      </c>
      <c r="G383" s="114">
        <v>22</v>
      </c>
      <c r="H383" s="114">
        <v>0</v>
      </c>
      <c r="I383" s="114">
        <v>0</v>
      </c>
      <c r="J383" s="114">
        <v>7.8958000000000004</v>
      </c>
      <c r="K383" s="114" t="s">
        <v>117</v>
      </c>
      <c r="L383" s="114" t="s">
        <v>118</v>
      </c>
      <c r="M383" s="114" t="s">
        <v>119</v>
      </c>
      <c r="N383" s="114" t="b">
        <v>1</v>
      </c>
      <c r="O383" s="114"/>
      <c r="P383" s="114" t="s">
        <v>121</v>
      </c>
      <c r="Q383" s="114" t="s">
        <v>122</v>
      </c>
      <c r="R383" s="114" t="b">
        <v>1</v>
      </c>
      <c r="S383" s="114">
        <v>287</v>
      </c>
      <c r="T383" s="116">
        <v>1</v>
      </c>
      <c r="U383" s="116">
        <v>5.6192942338002555E+18</v>
      </c>
    </row>
    <row r="384" spans="3:21" ht="15" customHeight="1">
      <c r="C384" s="108" t="b">
        <v>0</v>
      </c>
      <c r="D384" s="109">
        <v>1</v>
      </c>
      <c r="E384" s="110">
        <v>2</v>
      </c>
      <c r="F384" s="110" t="s">
        <v>116</v>
      </c>
      <c r="G384" s="114">
        <v>42</v>
      </c>
      <c r="H384" s="114">
        <v>0</v>
      </c>
      <c r="I384" s="114">
        <v>0</v>
      </c>
      <c r="J384" s="114">
        <v>13</v>
      </c>
      <c r="K384" s="114" t="s">
        <v>117</v>
      </c>
      <c r="L384" s="114" t="s">
        <v>132</v>
      </c>
      <c r="M384" s="114" t="s">
        <v>119</v>
      </c>
      <c r="N384" s="114" t="b">
        <v>1</v>
      </c>
      <c r="O384" s="114"/>
      <c r="P384" s="114" t="s">
        <v>121</v>
      </c>
      <c r="Q384" s="114" t="s">
        <v>127</v>
      </c>
      <c r="R384" s="114" t="b">
        <v>1</v>
      </c>
      <c r="S384" s="114">
        <v>288</v>
      </c>
      <c r="T384" s="116">
        <v>1</v>
      </c>
      <c r="U384" s="116">
        <v>1.5435306377266911E+19</v>
      </c>
    </row>
    <row r="385" spans="3:21" ht="15" customHeight="1">
      <c r="C385" s="108" t="b">
        <v>0</v>
      </c>
      <c r="D385" s="109">
        <v>1</v>
      </c>
      <c r="E385" s="110">
        <v>3</v>
      </c>
      <c r="F385" s="110" t="s">
        <v>123</v>
      </c>
      <c r="G385" s="114">
        <v>22</v>
      </c>
      <c r="H385" s="114">
        <v>0</v>
      </c>
      <c r="I385" s="114">
        <v>0</v>
      </c>
      <c r="J385" s="114">
        <v>7.75</v>
      </c>
      <c r="K385" s="114" t="s">
        <v>128</v>
      </c>
      <c r="L385" s="114" t="s">
        <v>118</v>
      </c>
      <c r="M385" s="114" t="s">
        <v>125</v>
      </c>
      <c r="N385" s="114" t="b">
        <v>0</v>
      </c>
      <c r="O385" s="114"/>
      <c r="P385" s="114" t="s">
        <v>129</v>
      </c>
      <c r="Q385" s="114" t="s">
        <v>127</v>
      </c>
      <c r="R385" s="114" t="b">
        <v>1</v>
      </c>
      <c r="S385" s="114">
        <v>289</v>
      </c>
      <c r="T385" s="116">
        <v>1</v>
      </c>
      <c r="U385" s="116">
        <v>1.5928617932702333E+19</v>
      </c>
    </row>
    <row r="386" spans="3:21" ht="15" customHeight="1">
      <c r="C386" s="108" t="b">
        <v>0</v>
      </c>
      <c r="D386" s="109">
        <v>1</v>
      </c>
      <c r="E386" s="110">
        <v>1</v>
      </c>
      <c r="F386" s="110" t="s">
        <v>123</v>
      </c>
      <c r="G386" s="114">
        <v>26</v>
      </c>
      <c r="H386" s="114">
        <v>0</v>
      </c>
      <c r="I386" s="114">
        <v>0</v>
      </c>
      <c r="J386" s="114">
        <v>78.849999999999994</v>
      </c>
      <c r="K386" s="114" t="s">
        <v>117</v>
      </c>
      <c r="L386" s="114" t="s">
        <v>124</v>
      </c>
      <c r="M386" s="114" t="s">
        <v>125</v>
      </c>
      <c r="N386" s="114" t="b">
        <v>0</v>
      </c>
      <c r="O386" s="114"/>
      <c r="P386" s="114" t="s">
        <v>121</v>
      </c>
      <c r="Q386" s="114" t="s">
        <v>127</v>
      </c>
      <c r="R386" s="114" t="b">
        <v>1</v>
      </c>
      <c r="S386" s="114">
        <v>290</v>
      </c>
      <c r="T386" s="116">
        <v>1</v>
      </c>
      <c r="U386" s="116">
        <v>1.8896181831838039E+18</v>
      </c>
    </row>
    <row r="387" spans="3:21" ht="15" customHeight="1">
      <c r="C387" s="108" t="b">
        <v>0</v>
      </c>
      <c r="D387" s="109">
        <v>1</v>
      </c>
      <c r="E387" s="110">
        <v>1</v>
      </c>
      <c r="F387" s="110" t="s">
        <v>123</v>
      </c>
      <c r="G387" s="114">
        <v>19</v>
      </c>
      <c r="H387" s="114">
        <v>1</v>
      </c>
      <c r="I387" s="114">
        <v>0</v>
      </c>
      <c r="J387" s="114">
        <v>91.0792</v>
      </c>
      <c r="K387" s="114" t="s">
        <v>120</v>
      </c>
      <c r="L387" s="114" t="s">
        <v>124</v>
      </c>
      <c r="M387" s="114" t="s">
        <v>125</v>
      </c>
      <c r="N387" s="114" t="b">
        <v>0</v>
      </c>
      <c r="O387" s="114" t="s">
        <v>136</v>
      </c>
      <c r="P387" s="114" t="s">
        <v>126</v>
      </c>
      <c r="Q387" s="114" t="s">
        <v>127</v>
      </c>
      <c r="R387" s="114" t="b">
        <v>0</v>
      </c>
      <c r="S387" s="114">
        <v>291</v>
      </c>
      <c r="T387" s="116">
        <v>0</v>
      </c>
      <c r="U387" s="116">
        <v>1.645542147356432E+19</v>
      </c>
    </row>
    <row r="388" spans="3:21" ht="15" customHeight="1">
      <c r="C388" s="108" t="b">
        <v>0</v>
      </c>
      <c r="D388" s="109">
        <v>0</v>
      </c>
      <c r="E388" s="110">
        <v>2</v>
      </c>
      <c r="F388" s="110" t="s">
        <v>116</v>
      </c>
      <c r="G388" s="114">
        <v>36</v>
      </c>
      <c r="H388" s="114">
        <v>0</v>
      </c>
      <c r="I388" s="114">
        <v>0</v>
      </c>
      <c r="J388" s="114">
        <v>12.875</v>
      </c>
      <c r="K388" s="114" t="s">
        <v>120</v>
      </c>
      <c r="L388" s="114" t="s">
        <v>132</v>
      </c>
      <c r="M388" s="114" t="s">
        <v>119</v>
      </c>
      <c r="N388" s="114" t="b">
        <v>1</v>
      </c>
      <c r="O388" s="114" t="s">
        <v>134</v>
      </c>
      <c r="P388" s="114" t="s">
        <v>126</v>
      </c>
      <c r="Q388" s="114" t="s">
        <v>122</v>
      </c>
      <c r="R388" s="114" t="b">
        <v>1</v>
      </c>
      <c r="S388" s="114">
        <v>292</v>
      </c>
      <c r="T388" s="116">
        <v>0</v>
      </c>
      <c r="U388" s="116">
        <v>6.8711801729786522E+18</v>
      </c>
    </row>
    <row r="389" spans="3:21" ht="15" customHeight="1">
      <c r="C389" s="108" t="b">
        <v>0</v>
      </c>
      <c r="D389" s="109">
        <v>0</v>
      </c>
      <c r="E389" s="110">
        <v>3</v>
      </c>
      <c r="F389" s="110" t="s">
        <v>123</v>
      </c>
      <c r="G389" s="114">
        <v>24</v>
      </c>
      <c r="H389" s="114">
        <v>0</v>
      </c>
      <c r="I389" s="114">
        <v>0</v>
      </c>
      <c r="J389" s="114">
        <v>8.85</v>
      </c>
      <c r="K389" s="114" t="s">
        <v>117</v>
      </c>
      <c r="L389" s="114" t="s">
        <v>118</v>
      </c>
      <c r="M389" s="114" t="s">
        <v>125</v>
      </c>
      <c r="N389" s="114" t="b">
        <v>0</v>
      </c>
      <c r="O389" s="114"/>
      <c r="P389" s="114" t="s">
        <v>121</v>
      </c>
      <c r="Q389" s="114" t="s">
        <v>122</v>
      </c>
      <c r="R389" s="114" t="b">
        <v>1</v>
      </c>
      <c r="S389" s="114">
        <v>293</v>
      </c>
      <c r="T389" s="116">
        <v>1</v>
      </c>
      <c r="U389" s="116">
        <v>1.0335097202731177E+18</v>
      </c>
    </row>
    <row r="390" spans="3:21" ht="15" customHeight="1">
      <c r="C390" s="108" t="b">
        <v>0</v>
      </c>
      <c r="D390" s="109">
        <v>0</v>
      </c>
      <c r="E390" s="110">
        <v>3</v>
      </c>
      <c r="F390" s="110" t="s">
        <v>116</v>
      </c>
      <c r="G390" s="114">
        <v>24</v>
      </c>
      <c r="H390" s="114">
        <v>0</v>
      </c>
      <c r="I390" s="114">
        <v>0</v>
      </c>
      <c r="J390" s="114">
        <v>7.8958000000000004</v>
      </c>
      <c r="K390" s="114" t="s">
        <v>117</v>
      </c>
      <c r="L390" s="114" t="s">
        <v>118</v>
      </c>
      <c r="M390" s="114" t="s">
        <v>119</v>
      </c>
      <c r="N390" s="114" t="b">
        <v>1</v>
      </c>
      <c r="O390" s="114"/>
      <c r="P390" s="114" t="s">
        <v>121</v>
      </c>
      <c r="Q390" s="114" t="s">
        <v>122</v>
      </c>
      <c r="R390" s="114" t="b">
        <v>1</v>
      </c>
      <c r="S390" s="114">
        <v>294</v>
      </c>
      <c r="T390" s="116">
        <v>1</v>
      </c>
      <c r="U390" s="116">
        <v>1.7267534859903017E+19</v>
      </c>
    </row>
    <row r="391" spans="3:21" ht="15" customHeight="1">
      <c r="C391" s="108" t="b">
        <v>0</v>
      </c>
      <c r="D391" s="109">
        <v>0</v>
      </c>
      <c r="E391" s="110">
        <v>1</v>
      </c>
      <c r="F391" s="110" t="s">
        <v>116</v>
      </c>
      <c r="G391" s="114"/>
      <c r="H391" s="114">
        <v>0</v>
      </c>
      <c r="I391" s="114">
        <v>0</v>
      </c>
      <c r="J391" s="114">
        <v>27.720800000000001</v>
      </c>
      <c r="K391" s="114" t="s">
        <v>120</v>
      </c>
      <c r="L391" s="114" t="s">
        <v>124</v>
      </c>
      <c r="M391" s="114" t="s">
        <v>119</v>
      </c>
      <c r="N391" s="114" t="b">
        <v>1</v>
      </c>
      <c r="O391" s="114"/>
      <c r="P391" s="114" t="s">
        <v>126</v>
      </c>
      <c r="Q391" s="114" t="s">
        <v>122</v>
      </c>
      <c r="R391" s="114" t="b">
        <v>1</v>
      </c>
      <c r="S391" s="114">
        <v>295</v>
      </c>
      <c r="T391" s="116">
        <v>1</v>
      </c>
      <c r="U391" s="116">
        <v>4.2342080152365793E+18</v>
      </c>
    </row>
    <row r="392" spans="3:21" ht="15" customHeight="1">
      <c r="C392" s="108" t="b">
        <v>0</v>
      </c>
      <c r="D392" s="109">
        <v>0</v>
      </c>
      <c r="E392" s="110">
        <v>1</v>
      </c>
      <c r="F392" s="110" t="s">
        <v>123</v>
      </c>
      <c r="G392" s="114">
        <v>2</v>
      </c>
      <c r="H392" s="114">
        <v>1</v>
      </c>
      <c r="I392" s="114">
        <v>2</v>
      </c>
      <c r="J392" s="114">
        <v>151.55000000000001</v>
      </c>
      <c r="K392" s="114" t="s">
        <v>117</v>
      </c>
      <c r="L392" s="114" t="s">
        <v>124</v>
      </c>
      <c r="M392" s="114" t="s">
        <v>131</v>
      </c>
      <c r="N392" s="114" t="b">
        <v>0</v>
      </c>
      <c r="O392" s="114" t="s">
        <v>120</v>
      </c>
      <c r="P392" s="114" t="s">
        <v>121</v>
      </c>
      <c r="Q392" s="114" t="s">
        <v>122</v>
      </c>
      <c r="R392" s="114" t="b">
        <v>0</v>
      </c>
      <c r="S392" s="114">
        <v>297</v>
      </c>
      <c r="T392" s="116">
        <v>0</v>
      </c>
      <c r="U392" s="116">
        <v>4.104438455403924E+18</v>
      </c>
    </row>
    <row r="393" spans="3:21" ht="15" customHeight="1">
      <c r="C393" s="108" t="b">
        <v>0</v>
      </c>
      <c r="D393" s="109">
        <v>1</v>
      </c>
      <c r="E393" s="110">
        <v>1</v>
      </c>
      <c r="F393" s="110" t="s">
        <v>116</v>
      </c>
      <c r="G393" s="114"/>
      <c r="H393" s="114">
        <v>0</v>
      </c>
      <c r="I393" s="114">
        <v>0</v>
      </c>
      <c r="J393" s="114">
        <v>30.5</v>
      </c>
      <c r="K393" s="114" t="s">
        <v>117</v>
      </c>
      <c r="L393" s="114" t="s">
        <v>124</v>
      </c>
      <c r="M393" s="114" t="s">
        <v>119</v>
      </c>
      <c r="N393" s="114" t="b">
        <v>1</v>
      </c>
      <c r="O393" s="114" t="s">
        <v>120</v>
      </c>
      <c r="P393" s="114" t="s">
        <v>121</v>
      </c>
      <c r="Q393" s="114" t="s">
        <v>127</v>
      </c>
      <c r="R393" s="114" t="b">
        <v>1</v>
      </c>
      <c r="S393" s="114">
        <v>298</v>
      </c>
      <c r="T393" s="116">
        <v>1</v>
      </c>
      <c r="U393" s="116">
        <v>6.043473952225152E+18</v>
      </c>
    </row>
    <row r="394" spans="3:21" ht="15" customHeight="1">
      <c r="C394" s="108" t="b">
        <v>0</v>
      </c>
      <c r="D394" s="109">
        <v>1</v>
      </c>
      <c r="E394" s="110">
        <v>1</v>
      </c>
      <c r="F394" s="110" t="s">
        <v>123</v>
      </c>
      <c r="G394" s="114">
        <v>50</v>
      </c>
      <c r="H394" s="114">
        <v>0</v>
      </c>
      <c r="I394" s="114">
        <v>1</v>
      </c>
      <c r="J394" s="114">
        <v>247.52080000000001</v>
      </c>
      <c r="K394" s="114" t="s">
        <v>120</v>
      </c>
      <c r="L394" s="114" t="s">
        <v>124</v>
      </c>
      <c r="M394" s="114" t="s">
        <v>125</v>
      </c>
      <c r="N394" s="114" t="b">
        <v>0</v>
      </c>
      <c r="O394" s="114" t="s">
        <v>136</v>
      </c>
      <c r="P394" s="114" t="s">
        <v>126</v>
      </c>
      <c r="Q394" s="114" t="s">
        <v>127</v>
      </c>
      <c r="R394" s="114" t="b">
        <v>0</v>
      </c>
      <c r="S394" s="114">
        <v>299</v>
      </c>
      <c r="T394" s="116">
        <v>0</v>
      </c>
      <c r="U394" s="116">
        <v>2.8988101729036022E+18</v>
      </c>
    </row>
    <row r="395" spans="3:21" ht="15" customHeight="1">
      <c r="C395" s="108" t="b">
        <v>0</v>
      </c>
      <c r="D395" s="109">
        <v>1</v>
      </c>
      <c r="E395" s="110">
        <v>3</v>
      </c>
      <c r="F395" s="110" t="s">
        <v>123</v>
      </c>
      <c r="G395" s="114"/>
      <c r="H395" s="114">
        <v>0</v>
      </c>
      <c r="I395" s="114">
        <v>0</v>
      </c>
      <c r="J395" s="114">
        <v>7.75</v>
      </c>
      <c r="K395" s="114" t="s">
        <v>128</v>
      </c>
      <c r="L395" s="114" t="s">
        <v>118</v>
      </c>
      <c r="M395" s="114" t="s">
        <v>125</v>
      </c>
      <c r="N395" s="114" t="b">
        <v>0</v>
      </c>
      <c r="O395" s="114"/>
      <c r="P395" s="114" t="s">
        <v>129</v>
      </c>
      <c r="Q395" s="114" t="s">
        <v>127</v>
      </c>
      <c r="R395" s="114" t="b">
        <v>1</v>
      </c>
      <c r="S395" s="114">
        <v>300</v>
      </c>
      <c r="T395" s="116">
        <v>1</v>
      </c>
      <c r="U395" s="116">
        <v>5.2797389183422966E+18</v>
      </c>
    </row>
    <row r="396" spans="3:21" ht="15" customHeight="1">
      <c r="C396" s="108" t="b">
        <v>0</v>
      </c>
      <c r="D396" s="109">
        <v>1</v>
      </c>
      <c r="E396" s="110">
        <v>3</v>
      </c>
      <c r="F396" s="110" t="s">
        <v>116</v>
      </c>
      <c r="G396" s="114"/>
      <c r="H396" s="114">
        <v>2</v>
      </c>
      <c r="I396" s="114">
        <v>0</v>
      </c>
      <c r="J396" s="114">
        <v>23.25</v>
      </c>
      <c r="K396" s="114" t="s">
        <v>128</v>
      </c>
      <c r="L396" s="114" t="s">
        <v>118</v>
      </c>
      <c r="M396" s="114" t="s">
        <v>119</v>
      </c>
      <c r="N396" s="114" t="b">
        <v>1</v>
      </c>
      <c r="O396" s="114"/>
      <c r="P396" s="114" t="s">
        <v>129</v>
      </c>
      <c r="Q396" s="114" t="s">
        <v>127</v>
      </c>
      <c r="R396" s="114" t="b">
        <v>0</v>
      </c>
      <c r="S396" s="114">
        <v>301</v>
      </c>
      <c r="T396" s="116">
        <v>1</v>
      </c>
      <c r="U396" s="116">
        <v>5.0637983916381942E+18</v>
      </c>
    </row>
    <row r="397" spans="3:21" ht="15" customHeight="1">
      <c r="C397" s="108" t="b">
        <v>0</v>
      </c>
      <c r="D397" s="109">
        <v>0</v>
      </c>
      <c r="E397" s="110">
        <v>3</v>
      </c>
      <c r="F397" s="110" t="s">
        <v>116</v>
      </c>
      <c r="G397" s="114">
        <v>19</v>
      </c>
      <c r="H397" s="114">
        <v>0</v>
      </c>
      <c r="I397" s="114">
        <v>0</v>
      </c>
      <c r="J397" s="114">
        <v>0</v>
      </c>
      <c r="K397" s="114" t="s">
        <v>117</v>
      </c>
      <c r="L397" s="114" t="s">
        <v>118</v>
      </c>
      <c r="M397" s="114" t="s">
        <v>119</v>
      </c>
      <c r="N397" s="114" t="b">
        <v>1</v>
      </c>
      <c r="O397" s="114"/>
      <c r="P397" s="114" t="s">
        <v>121</v>
      </c>
      <c r="Q397" s="114" t="s">
        <v>122</v>
      </c>
      <c r="R397" s="114" t="b">
        <v>1</v>
      </c>
      <c r="S397" s="114">
        <v>302</v>
      </c>
      <c r="T397" s="116">
        <v>1</v>
      </c>
      <c r="U397" s="116">
        <v>3.8462658858131267E+18</v>
      </c>
    </row>
    <row r="398" spans="3:21" ht="15" customHeight="1">
      <c r="C398" s="108" t="b">
        <v>0</v>
      </c>
      <c r="D398" s="109">
        <v>1</v>
      </c>
      <c r="E398" s="110">
        <v>2</v>
      </c>
      <c r="F398" s="110" t="s">
        <v>123</v>
      </c>
      <c r="G398" s="114"/>
      <c r="H398" s="114">
        <v>0</v>
      </c>
      <c r="I398" s="114">
        <v>0</v>
      </c>
      <c r="J398" s="114">
        <v>12.35</v>
      </c>
      <c r="K398" s="114" t="s">
        <v>128</v>
      </c>
      <c r="L398" s="114" t="s">
        <v>132</v>
      </c>
      <c r="M398" s="114" t="s">
        <v>125</v>
      </c>
      <c r="N398" s="114" t="b">
        <v>0</v>
      </c>
      <c r="O398" s="114" t="s">
        <v>130</v>
      </c>
      <c r="P398" s="114" t="s">
        <v>129</v>
      </c>
      <c r="Q398" s="114" t="s">
        <v>127</v>
      </c>
      <c r="R398" s="114" t="b">
        <v>1</v>
      </c>
      <c r="S398" s="114">
        <v>303</v>
      </c>
      <c r="T398" s="116">
        <v>1</v>
      </c>
      <c r="U398" s="116">
        <v>2.82241376137039E+18</v>
      </c>
    </row>
    <row r="399" spans="3:21" ht="15" customHeight="1">
      <c r="C399" s="108" t="b">
        <v>0</v>
      </c>
      <c r="D399" s="109">
        <v>0</v>
      </c>
      <c r="E399" s="110">
        <v>3</v>
      </c>
      <c r="F399" s="110" t="s">
        <v>116</v>
      </c>
      <c r="G399" s="114"/>
      <c r="H399" s="114">
        <v>0</v>
      </c>
      <c r="I399" s="114">
        <v>0</v>
      </c>
      <c r="J399" s="114">
        <v>8.0500000000000007</v>
      </c>
      <c r="K399" s="114" t="s">
        <v>117</v>
      </c>
      <c r="L399" s="114" t="s">
        <v>118</v>
      </c>
      <c r="M399" s="114" t="s">
        <v>119</v>
      </c>
      <c r="N399" s="114" t="b">
        <v>1</v>
      </c>
      <c r="O399" s="114"/>
      <c r="P399" s="114" t="s">
        <v>121</v>
      </c>
      <c r="Q399" s="114" t="s">
        <v>122</v>
      </c>
      <c r="R399" s="114" t="b">
        <v>1</v>
      </c>
      <c r="S399" s="114">
        <v>304</v>
      </c>
      <c r="T399" s="116">
        <v>1</v>
      </c>
      <c r="U399" s="116">
        <v>8.3191778267056988E+18</v>
      </c>
    </row>
    <row r="400" spans="3:21" ht="15" customHeight="1">
      <c r="C400" s="108" t="b">
        <v>0</v>
      </c>
      <c r="D400" s="109">
        <v>1</v>
      </c>
      <c r="E400" s="110">
        <v>1</v>
      </c>
      <c r="F400" s="110" t="s">
        <v>123</v>
      </c>
      <c r="G400" s="114"/>
      <c r="H400" s="114">
        <v>0</v>
      </c>
      <c r="I400" s="114">
        <v>0</v>
      </c>
      <c r="J400" s="114">
        <v>110.88330000000001</v>
      </c>
      <c r="K400" s="114" t="s">
        <v>120</v>
      </c>
      <c r="L400" s="114" t="s">
        <v>124</v>
      </c>
      <c r="M400" s="114" t="s">
        <v>125</v>
      </c>
      <c r="N400" s="114" t="b">
        <v>0</v>
      </c>
      <c r="O400" s="114"/>
      <c r="P400" s="114" t="s">
        <v>126</v>
      </c>
      <c r="Q400" s="114" t="s">
        <v>127</v>
      </c>
      <c r="R400" s="114" t="b">
        <v>1</v>
      </c>
      <c r="S400" s="114">
        <v>306</v>
      </c>
      <c r="T400" s="116">
        <v>1</v>
      </c>
      <c r="U400" s="116">
        <v>1.4352235216680571E+19</v>
      </c>
    </row>
    <row r="401" spans="3:21" ht="15" customHeight="1">
      <c r="C401" s="108" t="b">
        <v>0</v>
      </c>
      <c r="D401" s="109">
        <v>1</v>
      </c>
      <c r="E401" s="110">
        <v>1</v>
      </c>
      <c r="F401" s="110" t="s">
        <v>123</v>
      </c>
      <c r="G401" s="114">
        <v>17</v>
      </c>
      <c r="H401" s="114">
        <v>1</v>
      </c>
      <c r="I401" s="114">
        <v>0</v>
      </c>
      <c r="J401" s="114">
        <v>108.9</v>
      </c>
      <c r="K401" s="114" t="s">
        <v>120</v>
      </c>
      <c r="L401" s="114" t="s">
        <v>124</v>
      </c>
      <c r="M401" s="114" t="s">
        <v>125</v>
      </c>
      <c r="N401" s="114" t="b">
        <v>0</v>
      </c>
      <c r="O401" s="114" t="s">
        <v>120</v>
      </c>
      <c r="P401" s="114" t="s">
        <v>126</v>
      </c>
      <c r="Q401" s="114" t="s">
        <v>127</v>
      </c>
      <c r="R401" s="114" t="b">
        <v>0</v>
      </c>
      <c r="S401" s="114">
        <v>307</v>
      </c>
      <c r="T401" s="116">
        <v>0</v>
      </c>
      <c r="U401" s="116">
        <v>7.4084850850087025E+18</v>
      </c>
    </row>
    <row r="402" spans="3:21" ht="15" customHeight="1">
      <c r="C402" s="108" t="b">
        <v>0</v>
      </c>
      <c r="D402" s="109">
        <v>0</v>
      </c>
      <c r="E402" s="110">
        <v>2</v>
      </c>
      <c r="F402" s="110" t="s">
        <v>116</v>
      </c>
      <c r="G402" s="114">
        <v>30</v>
      </c>
      <c r="H402" s="114">
        <v>1</v>
      </c>
      <c r="I402" s="114">
        <v>0</v>
      </c>
      <c r="J402" s="114">
        <v>24</v>
      </c>
      <c r="K402" s="114" t="s">
        <v>120</v>
      </c>
      <c r="L402" s="114" t="s">
        <v>132</v>
      </c>
      <c r="M402" s="114" t="s">
        <v>119</v>
      </c>
      <c r="N402" s="114" t="b">
        <v>1</v>
      </c>
      <c r="O402" s="114"/>
      <c r="P402" s="114" t="s">
        <v>126</v>
      </c>
      <c r="Q402" s="114" t="s">
        <v>122</v>
      </c>
      <c r="R402" s="114" t="b">
        <v>0</v>
      </c>
      <c r="S402" s="114">
        <v>308</v>
      </c>
      <c r="T402" s="116">
        <v>1</v>
      </c>
      <c r="U402" s="116">
        <v>1.8213057820232412E+18</v>
      </c>
    </row>
    <row r="403" spans="3:21" ht="15" customHeight="1">
      <c r="C403" s="108" t="b">
        <v>0</v>
      </c>
      <c r="D403" s="109">
        <v>1</v>
      </c>
      <c r="E403" s="110">
        <v>1</v>
      </c>
      <c r="F403" s="110" t="s">
        <v>123</v>
      </c>
      <c r="G403" s="114">
        <v>30</v>
      </c>
      <c r="H403" s="114">
        <v>0</v>
      </c>
      <c r="I403" s="114">
        <v>0</v>
      </c>
      <c r="J403" s="114">
        <v>56.929200000000002</v>
      </c>
      <c r="K403" s="114" t="s">
        <v>120</v>
      </c>
      <c r="L403" s="114" t="s">
        <v>124</v>
      </c>
      <c r="M403" s="114" t="s">
        <v>125</v>
      </c>
      <c r="N403" s="114" t="b">
        <v>0</v>
      </c>
      <c r="O403" s="114" t="s">
        <v>130</v>
      </c>
      <c r="P403" s="114" t="s">
        <v>126</v>
      </c>
      <c r="Q403" s="114" t="s">
        <v>127</v>
      </c>
      <c r="R403" s="114" t="b">
        <v>1</v>
      </c>
      <c r="S403" s="114">
        <v>309</v>
      </c>
      <c r="T403" s="116">
        <v>0</v>
      </c>
      <c r="U403" s="116">
        <v>1.3104552357777867E+19</v>
      </c>
    </row>
    <row r="404" spans="3:21" ht="15" customHeight="1">
      <c r="C404" s="108" t="b">
        <v>0</v>
      </c>
      <c r="D404" s="109">
        <v>1</v>
      </c>
      <c r="E404" s="110">
        <v>1</v>
      </c>
      <c r="F404" s="110" t="s">
        <v>123</v>
      </c>
      <c r="G404" s="114">
        <v>24</v>
      </c>
      <c r="H404" s="114">
        <v>0</v>
      </c>
      <c r="I404" s="114">
        <v>0</v>
      </c>
      <c r="J404" s="114">
        <v>83.158299999999997</v>
      </c>
      <c r="K404" s="114" t="s">
        <v>120</v>
      </c>
      <c r="L404" s="114" t="s">
        <v>124</v>
      </c>
      <c r="M404" s="114" t="s">
        <v>125</v>
      </c>
      <c r="N404" s="114" t="b">
        <v>0</v>
      </c>
      <c r="O404" s="114" t="s">
        <v>120</v>
      </c>
      <c r="P404" s="114" t="s">
        <v>126</v>
      </c>
      <c r="Q404" s="114" t="s">
        <v>127</v>
      </c>
      <c r="R404" s="114" t="b">
        <v>1</v>
      </c>
      <c r="S404" s="114">
        <v>310</v>
      </c>
      <c r="T404" s="116">
        <v>0</v>
      </c>
      <c r="U404" s="116">
        <v>1.0604136575610483E+19</v>
      </c>
    </row>
    <row r="405" spans="3:21" ht="15" customHeight="1">
      <c r="C405" s="108" t="b">
        <v>0</v>
      </c>
      <c r="D405" s="109">
        <v>1</v>
      </c>
      <c r="E405" s="110">
        <v>1</v>
      </c>
      <c r="F405" s="110" t="s">
        <v>123</v>
      </c>
      <c r="G405" s="114">
        <v>18</v>
      </c>
      <c r="H405" s="114">
        <v>2</v>
      </c>
      <c r="I405" s="114">
        <v>2</v>
      </c>
      <c r="J405" s="114">
        <v>262.375</v>
      </c>
      <c r="K405" s="114" t="s">
        <v>120</v>
      </c>
      <c r="L405" s="114" t="s">
        <v>124</v>
      </c>
      <c r="M405" s="114" t="s">
        <v>125</v>
      </c>
      <c r="N405" s="114" t="b">
        <v>0</v>
      </c>
      <c r="O405" s="114" t="s">
        <v>136</v>
      </c>
      <c r="P405" s="114" t="s">
        <v>126</v>
      </c>
      <c r="Q405" s="114" t="s">
        <v>127</v>
      </c>
      <c r="R405" s="114" t="b">
        <v>0</v>
      </c>
      <c r="S405" s="114">
        <v>311</v>
      </c>
      <c r="T405" s="116">
        <v>0</v>
      </c>
      <c r="U405" s="116">
        <v>1.5537623026800191E+19</v>
      </c>
    </row>
    <row r="406" spans="3:21" ht="15" customHeight="1">
      <c r="C406" s="108" t="b">
        <v>0</v>
      </c>
      <c r="D406" s="109">
        <v>0</v>
      </c>
      <c r="E406" s="110">
        <v>2</v>
      </c>
      <c r="F406" s="110" t="s">
        <v>123</v>
      </c>
      <c r="G406" s="114">
        <v>26</v>
      </c>
      <c r="H406" s="114">
        <v>1</v>
      </c>
      <c r="I406" s="114">
        <v>1</v>
      </c>
      <c r="J406" s="114">
        <v>26</v>
      </c>
      <c r="K406" s="114" t="s">
        <v>117</v>
      </c>
      <c r="L406" s="114" t="s">
        <v>132</v>
      </c>
      <c r="M406" s="114" t="s">
        <v>125</v>
      </c>
      <c r="N406" s="114" t="b">
        <v>0</v>
      </c>
      <c r="O406" s="114"/>
      <c r="P406" s="114" t="s">
        <v>121</v>
      </c>
      <c r="Q406" s="114" t="s">
        <v>122</v>
      </c>
      <c r="R406" s="114" t="b">
        <v>0</v>
      </c>
      <c r="S406" s="114">
        <v>312</v>
      </c>
      <c r="T406" s="116">
        <v>1</v>
      </c>
      <c r="U406" s="116">
        <v>1.6883217278180878E+19</v>
      </c>
    </row>
    <row r="407" spans="3:21" ht="15" customHeight="1">
      <c r="C407" s="108" t="b">
        <v>0</v>
      </c>
      <c r="D407" s="109">
        <v>0</v>
      </c>
      <c r="E407" s="110">
        <v>3</v>
      </c>
      <c r="F407" s="110" t="s">
        <v>116</v>
      </c>
      <c r="G407" s="114">
        <v>28</v>
      </c>
      <c r="H407" s="114">
        <v>0</v>
      </c>
      <c r="I407" s="114">
        <v>0</v>
      </c>
      <c r="J407" s="114">
        <v>7.8958000000000004</v>
      </c>
      <c r="K407" s="114" t="s">
        <v>117</v>
      </c>
      <c r="L407" s="114" t="s">
        <v>118</v>
      </c>
      <c r="M407" s="114" t="s">
        <v>119</v>
      </c>
      <c r="N407" s="114" t="b">
        <v>1</v>
      </c>
      <c r="O407" s="114"/>
      <c r="P407" s="114" t="s">
        <v>121</v>
      </c>
      <c r="Q407" s="114" t="s">
        <v>122</v>
      </c>
      <c r="R407" s="114" t="b">
        <v>1</v>
      </c>
      <c r="S407" s="114">
        <v>313</v>
      </c>
      <c r="T407" s="116">
        <v>1</v>
      </c>
      <c r="U407" s="116">
        <v>9.3507170143166628E+18</v>
      </c>
    </row>
    <row r="408" spans="3:21" ht="15" customHeight="1">
      <c r="C408" s="108" t="b">
        <v>0</v>
      </c>
      <c r="D408" s="109">
        <v>0</v>
      </c>
      <c r="E408" s="110">
        <v>2</v>
      </c>
      <c r="F408" s="110" t="s">
        <v>116</v>
      </c>
      <c r="G408" s="114">
        <v>43</v>
      </c>
      <c r="H408" s="114">
        <v>1</v>
      </c>
      <c r="I408" s="114">
        <v>1</v>
      </c>
      <c r="J408" s="114">
        <v>26.25</v>
      </c>
      <c r="K408" s="114" t="s">
        <v>117</v>
      </c>
      <c r="L408" s="114" t="s">
        <v>132</v>
      </c>
      <c r="M408" s="114" t="s">
        <v>119</v>
      </c>
      <c r="N408" s="114" t="b">
        <v>1</v>
      </c>
      <c r="O408" s="114"/>
      <c r="P408" s="114" t="s">
        <v>121</v>
      </c>
      <c r="Q408" s="114" t="s">
        <v>122</v>
      </c>
      <c r="R408" s="114" t="b">
        <v>0</v>
      </c>
      <c r="S408" s="114">
        <v>314</v>
      </c>
      <c r="T408" s="116">
        <v>1</v>
      </c>
      <c r="U408" s="116">
        <v>1.3175638863743334E+19</v>
      </c>
    </row>
    <row r="409" spans="3:21" ht="15" customHeight="1">
      <c r="C409" s="108" t="b">
        <v>0</v>
      </c>
      <c r="D409" s="109">
        <v>1</v>
      </c>
      <c r="E409" s="110">
        <v>3</v>
      </c>
      <c r="F409" s="110" t="s">
        <v>123</v>
      </c>
      <c r="G409" s="114">
        <v>26</v>
      </c>
      <c r="H409" s="114">
        <v>0</v>
      </c>
      <c r="I409" s="114">
        <v>0</v>
      </c>
      <c r="J409" s="114">
        <v>7.8541999999999996</v>
      </c>
      <c r="K409" s="114" t="s">
        <v>117</v>
      </c>
      <c r="L409" s="114" t="s">
        <v>118</v>
      </c>
      <c r="M409" s="114" t="s">
        <v>125</v>
      </c>
      <c r="N409" s="114" t="b">
        <v>0</v>
      </c>
      <c r="O409" s="114"/>
      <c r="P409" s="114" t="s">
        <v>121</v>
      </c>
      <c r="Q409" s="114" t="s">
        <v>127</v>
      </c>
      <c r="R409" s="114" t="b">
        <v>1</v>
      </c>
      <c r="S409" s="114">
        <v>315</v>
      </c>
      <c r="T409" s="116">
        <v>1</v>
      </c>
      <c r="U409" s="116">
        <v>1.1561159504288379E+17</v>
      </c>
    </row>
    <row r="410" spans="3:21" ht="15" customHeight="1">
      <c r="C410" s="108" t="b">
        <v>0</v>
      </c>
      <c r="D410" s="109">
        <v>1</v>
      </c>
      <c r="E410" s="110">
        <v>2</v>
      </c>
      <c r="F410" s="110" t="s">
        <v>123</v>
      </c>
      <c r="G410" s="114">
        <v>24</v>
      </c>
      <c r="H410" s="114">
        <v>1</v>
      </c>
      <c r="I410" s="114">
        <v>0</v>
      </c>
      <c r="J410" s="114">
        <v>26</v>
      </c>
      <c r="K410" s="114" t="s">
        <v>117</v>
      </c>
      <c r="L410" s="114" t="s">
        <v>132</v>
      </c>
      <c r="M410" s="114" t="s">
        <v>125</v>
      </c>
      <c r="N410" s="114" t="b">
        <v>0</v>
      </c>
      <c r="O410" s="114"/>
      <c r="P410" s="114" t="s">
        <v>121</v>
      </c>
      <c r="Q410" s="114" t="s">
        <v>127</v>
      </c>
      <c r="R410" s="114" t="b">
        <v>0</v>
      </c>
      <c r="S410" s="114">
        <v>316</v>
      </c>
      <c r="T410" s="116">
        <v>1</v>
      </c>
      <c r="U410" s="116">
        <v>5.991118779509847E+18</v>
      </c>
    </row>
    <row r="411" spans="3:21" ht="15" customHeight="1">
      <c r="C411" s="108" t="b">
        <v>0</v>
      </c>
      <c r="D411" s="109">
        <v>0</v>
      </c>
      <c r="E411" s="110">
        <v>2</v>
      </c>
      <c r="F411" s="110" t="s">
        <v>116</v>
      </c>
      <c r="G411" s="114">
        <v>54</v>
      </c>
      <c r="H411" s="114">
        <v>0</v>
      </c>
      <c r="I411" s="114">
        <v>0</v>
      </c>
      <c r="J411" s="114">
        <v>14</v>
      </c>
      <c r="K411" s="114" t="s">
        <v>117</v>
      </c>
      <c r="L411" s="114" t="s">
        <v>132</v>
      </c>
      <c r="M411" s="114" t="s">
        <v>119</v>
      </c>
      <c r="N411" s="114" t="b">
        <v>1</v>
      </c>
      <c r="O411" s="114"/>
      <c r="P411" s="114" t="s">
        <v>121</v>
      </c>
      <c r="Q411" s="114" t="s">
        <v>122</v>
      </c>
      <c r="R411" s="114" t="b">
        <v>1</v>
      </c>
      <c r="S411" s="114">
        <v>317</v>
      </c>
      <c r="T411" s="116">
        <v>1</v>
      </c>
      <c r="U411" s="116">
        <v>1.2835715428001664E+17</v>
      </c>
    </row>
    <row r="412" spans="3:21" ht="15" customHeight="1">
      <c r="C412" s="108" t="b">
        <v>0</v>
      </c>
      <c r="D412" s="109">
        <v>1</v>
      </c>
      <c r="E412" s="110">
        <v>1</v>
      </c>
      <c r="F412" s="110" t="s">
        <v>123</v>
      </c>
      <c r="G412" s="114">
        <v>31</v>
      </c>
      <c r="H412" s="114">
        <v>0</v>
      </c>
      <c r="I412" s="114">
        <v>2</v>
      </c>
      <c r="J412" s="114">
        <v>164.86670000000001</v>
      </c>
      <c r="K412" s="114" t="s">
        <v>117</v>
      </c>
      <c r="L412" s="114" t="s">
        <v>124</v>
      </c>
      <c r="M412" s="114" t="s">
        <v>125</v>
      </c>
      <c r="N412" s="114" t="b">
        <v>0</v>
      </c>
      <c r="O412" s="114" t="s">
        <v>120</v>
      </c>
      <c r="P412" s="114" t="s">
        <v>121</v>
      </c>
      <c r="Q412" s="114" t="s">
        <v>127</v>
      </c>
      <c r="R412" s="114" t="b">
        <v>0</v>
      </c>
      <c r="S412" s="114">
        <v>318</v>
      </c>
      <c r="T412" s="116">
        <v>0</v>
      </c>
      <c r="U412" s="116">
        <v>1.6264485502152912E+17</v>
      </c>
    </row>
    <row r="413" spans="3:21" ht="15" customHeight="1">
      <c r="C413" s="108" t="b">
        <v>0</v>
      </c>
      <c r="D413" s="109">
        <v>1</v>
      </c>
      <c r="E413" s="110">
        <v>1</v>
      </c>
      <c r="F413" s="110" t="s">
        <v>123</v>
      </c>
      <c r="G413" s="114">
        <v>40</v>
      </c>
      <c r="H413" s="114">
        <v>1</v>
      </c>
      <c r="I413" s="114">
        <v>1</v>
      </c>
      <c r="J413" s="114">
        <v>134.5</v>
      </c>
      <c r="K413" s="114" t="s">
        <v>120</v>
      </c>
      <c r="L413" s="114" t="s">
        <v>124</v>
      </c>
      <c r="M413" s="114" t="s">
        <v>125</v>
      </c>
      <c r="N413" s="114" t="b">
        <v>0</v>
      </c>
      <c r="O413" s="114" t="s">
        <v>130</v>
      </c>
      <c r="P413" s="114" t="s">
        <v>126</v>
      </c>
      <c r="Q413" s="114" t="s">
        <v>127</v>
      </c>
      <c r="R413" s="114" t="b">
        <v>0</v>
      </c>
      <c r="S413" s="114">
        <v>319</v>
      </c>
      <c r="T413" s="116">
        <v>0</v>
      </c>
      <c r="U413" s="116">
        <v>9.5969281182980874E+18</v>
      </c>
    </row>
    <row r="414" spans="3:21" ht="15" customHeight="1">
      <c r="C414" s="108" t="b">
        <v>0</v>
      </c>
      <c r="D414" s="109">
        <v>0</v>
      </c>
      <c r="E414" s="110">
        <v>3</v>
      </c>
      <c r="F414" s="110" t="s">
        <v>116</v>
      </c>
      <c r="G414" s="114">
        <v>22</v>
      </c>
      <c r="H414" s="114">
        <v>0</v>
      </c>
      <c r="I414" s="114">
        <v>0</v>
      </c>
      <c r="J414" s="114">
        <v>7.25</v>
      </c>
      <c r="K414" s="114" t="s">
        <v>117</v>
      </c>
      <c r="L414" s="114" t="s">
        <v>118</v>
      </c>
      <c r="M414" s="114" t="s">
        <v>119</v>
      </c>
      <c r="N414" s="114" t="b">
        <v>1</v>
      </c>
      <c r="O414" s="114"/>
      <c r="P414" s="114" t="s">
        <v>121</v>
      </c>
      <c r="Q414" s="114" t="s">
        <v>122</v>
      </c>
      <c r="R414" s="114" t="b">
        <v>1</v>
      </c>
      <c r="S414" s="114">
        <v>320</v>
      </c>
      <c r="T414" s="116">
        <v>1</v>
      </c>
      <c r="U414" s="116">
        <v>1.028316003235021E+19</v>
      </c>
    </row>
    <row r="415" spans="3:21" ht="15" customHeight="1">
      <c r="C415" s="108" t="b">
        <v>0</v>
      </c>
      <c r="D415" s="109">
        <v>0</v>
      </c>
      <c r="E415" s="110">
        <v>3</v>
      </c>
      <c r="F415" s="110" t="s">
        <v>116</v>
      </c>
      <c r="G415" s="114">
        <v>27</v>
      </c>
      <c r="H415" s="114">
        <v>0</v>
      </c>
      <c r="I415" s="114">
        <v>0</v>
      </c>
      <c r="J415" s="114">
        <v>7.8958000000000004</v>
      </c>
      <c r="K415" s="114" t="s">
        <v>117</v>
      </c>
      <c r="L415" s="114" t="s">
        <v>118</v>
      </c>
      <c r="M415" s="114" t="s">
        <v>119</v>
      </c>
      <c r="N415" s="114" t="b">
        <v>1</v>
      </c>
      <c r="O415" s="114"/>
      <c r="P415" s="114" t="s">
        <v>121</v>
      </c>
      <c r="Q415" s="114" t="s">
        <v>122</v>
      </c>
      <c r="R415" s="114" t="b">
        <v>1</v>
      </c>
      <c r="S415" s="114">
        <v>321</v>
      </c>
      <c r="T415" s="116">
        <v>1</v>
      </c>
      <c r="U415" s="116">
        <v>1.509401672397541E+19</v>
      </c>
    </row>
    <row r="416" spans="3:21" ht="15" customHeight="1">
      <c r="C416" s="108" t="b">
        <v>0</v>
      </c>
      <c r="D416" s="109">
        <v>1</v>
      </c>
      <c r="E416" s="110">
        <v>2</v>
      </c>
      <c r="F416" s="110" t="s">
        <v>123</v>
      </c>
      <c r="G416" s="114">
        <v>30</v>
      </c>
      <c r="H416" s="114">
        <v>0</v>
      </c>
      <c r="I416" s="114">
        <v>0</v>
      </c>
      <c r="J416" s="114">
        <v>12.35</v>
      </c>
      <c r="K416" s="114" t="s">
        <v>128</v>
      </c>
      <c r="L416" s="114" t="s">
        <v>132</v>
      </c>
      <c r="M416" s="114" t="s">
        <v>125</v>
      </c>
      <c r="N416" s="114" t="b">
        <v>0</v>
      </c>
      <c r="O416" s="114"/>
      <c r="P416" s="114" t="s">
        <v>129</v>
      </c>
      <c r="Q416" s="114" t="s">
        <v>127</v>
      </c>
      <c r="R416" s="114" t="b">
        <v>1</v>
      </c>
      <c r="S416" s="114">
        <v>322</v>
      </c>
      <c r="T416" s="116">
        <v>1</v>
      </c>
      <c r="U416" s="116">
        <v>1.4415353294634414E+19</v>
      </c>
    </row>
    <row r="417" spans="3:21" ht="15" customHeight="1">
      <c r="C417" s="108" t="b">
        <v>0</v>
      </c>
      <c r="D417" s="109">
        <v>1</v>
      </c>
      <c r="E417" s="110">
        <v>2</v>
      </c>
      <c r="F417" s="110" t="s">
        <v>123</v>
      </c>
      <c r="G417" s="114">
        <v>22</v>
      </c>
      <c r="H417" s="114">
        <v>1</v>
      </c>
      <c r="I417" s="114">
        <v>1</v>
      </c>
      <c r="J417" s="114">
        <v>29</v>
      </c>
      <c r="K417" s="114" t="s">
        <v>117</v>
      </c>
      <c r="L417" s="114" t="s">
        <v>132</v>
      </c>
      <c r="M417" s="114" t="s">
        <v>125</v>
      </c>
      <c r="N417" s="114" t="b">
        <v>0</v>
      </c>
      <c r="O417" s="114"/>
      <c r="P417" s="114" t="s">
        <v>121</v>
      </c>
      <c r="Q417" s="114" t="s">
        <v>127</v>
      </c>
      <c r="R417" s="114" t="b">
        <v>0</v>
      </c>
      <c r="S417" s="114">
        <v>323</v>
      </c>
      <c r="T417" s="116">
        <v>1</v>
      </c>
      <c r="U417" s="116">
        <v>3.247586278108734E+18</v>
      </c>
    </row>
    <row r="418" spans="3:21" ht="15" customHeight="1">
      <c r="C418" s="108" t="b">
        <v>0</v>
      </c>
      <c r="D418" s="109">
        <v>0</v>
      </c>
      <c r="E418" s="110">
        <v>3</v>
      </c>
      <c r="F418" s="110" t="s">
        <v>116</v>
      </c>
      <c r="G418" s="114"/>
      <c r="H418" s="114">
        <v>8</v>
      </c>
      <c r="I418" s="114">
        <v>2</v>
      </c>
      <c r="J418" s="114">
        <v>69.55</v>
      </c>
      <c r="K418" s="114" t="s">
        <v>117</v>
      </c>
      <c r="L418" s="114" t="s">
        <v>118</v>
      </c>
      <c r="M418" s="114" t="s">
        <v>119</v>
      </c>
      <c r="N418" s="114" t="b">
        <v>1</v>
      </c>
      <c r="O418" s="114"/>
      <c r="P418" s="114" t="s">
        <v>121</v>
      </c>
      <c r="Q418" s="114" t="s">
        <v>122</v>
      </c>
      <c r="R418" s="114" t="b">
        <v>0</v>
      </c>
      <c r="S418" s="114">
        <v>324</v>
      </c>
      <c r="T418" s="116">
        <v>1</v>
      </c>
      <c r="U418" s="116">
        <v>6.5987600354745201E+18</v>
      </c>
    </row>
    <row r="419" spans="3:21" ht="15" customHeight="1">
      <c r="C419" s="108" t="b">
        <v>0</v>
      </c>
      <c r="D419" s="109">
        <v>1</v>
      </c>
      <c r="E419" s="110">
        <v>1</v>
      </c>
      <c r="F419" s="110" t="s">
        <v>123</v>
      </c>
      <c r="G419" s="114">
        <v>36</v>
      </c>
      <c r="H419" s="114">
        <v>0</v>
      </c>
      <c r="I419" s="114">
        <v>0</v>
      </c>
      <c r="J419" s="114">
        <v>135.63329999999999</v>
      </c>
      <c r="K419" s="114" t="s">
        <v>120</v>
      </c>
      <c r="L419" s="114" t="s">
        <v>124</v>
      </c>
      <c r="M419" s="114" t="s">
        <v>125</v>
      </c>
      <c r="N419" s="114" t="b">
        <v>0</v>
      </c>
      <c r="O419" s="114" t="s">
        <v>120</v>
      </c>
      <c r="P419" s="114" t="s">
        <v>126</v>
      </c>
      <c r="Q419" s="114" t="s">
        <v>127</v>
      </c>
      <c r="R419" s="114" t="b">
        <v>1</v>
      </c>
      <c r="S419" s="114">
        <v>325</v>
      </c>
      <c r="T419" s="116">
        <v>0</v>
      </c>
      <c r="U419" s="116">
        <v>1.0466566847674284E+19</v>
      </c>
    </row>
    <row r="420" spans="3:21" ht="15" customHeight="1">
      <c r="C420" s="108" t="b">
        <v>0</v>
      </c>
      <c r="D420" s="109">
        <v>0</v>
      </c>
      <c r="E420" s="110">
        <v>3</v>
      </c>
      <c r="F420" s="110" t="s">
        <v>116</v>
      </c>
      <c r="G420" s="114">
        <v>61</v>
      </c>
      <c r="H420" s="114">
        <v>0</v>
      </c>
      <c r="I420" s="114">
        <v>0</v>
      </c>
      <c r="J420" s="114">
        <v>6.2374999999999998</v>
      </c>
      <c r="K420" s="114" t="s">
        <v>117</v>
      </c>
      <c r="L420" s="114" t="s">
        <v>118</v>
      </c>
      <c r="M420" s="114" t="s">
        <v>119</v>
      </c>
      <c r="N420" s="114" t="b">
        <v>1</v>
      </c>
      <c r="O420" s="114"/>
      <c r="P420" s="114" t="s">
        <v>121</v>
      </c>
      <c r="Q420" s="114" t="s">
        <v>122</v>
      </c>
      <c r="R420" s="114" t="b">
        <v>1</v>
      </c>
      <c r="S420" s="114">
        <v>326</v>
      </c>
      <c r="T420" s="116">
        <v>1</v>
      </c>
      <c r="U420" s="116">
        <v>1.6146384946473853E+19</v>
      </c>
    </row>
    <row r="421" spans="3:21" ht="15" customHeight="1">
      <c r="C421" s="108" t="b">
        <v>0</v>
      </c>
      <c r="D421" s="109">
        <v>1</v>
      </c>
      <c r="E421" s="110">
        <v>2</v>
      </c>
      <c r="F421" s="110" t="s">
        <v>123</v>
      </c>
      <c r="G421" s="114">
        <v>36</v>
      </c>
      <c r="H421" s="114">
        <v>0</v>
      </c>
      <c r="I421" s="114">
        <v>0</v>
      </c>
      <c r="J421" s="114">
        <v>13</v>
      </c>
      <c r="K421" s="114" t="s">
        <v>117</v>
      </c>
      <c r="L421" s="114" t="s">
        <v>132</v>
      </c>
      <c r="M421" s="114" t="s">
        <v>125</v>
      </c>
      <c r="N421" s="114" t="b">
        <v>0</v>
      </c>
      <c r="O421" s="114" t="s">
        <v>134</v>
      </c>
      <c r="P421" s="114" t="s">
        <v>121</v>
      </c>
      <c r="Q421" s="114" t="s">
        <v>127</v>
      </c>
      <c r="R421" s="114" t="b">
        <v>1</v>
      </c>
      <c r="S421" s="114">
        <v>327</v>
      </c>
      <c r="T421" s="116">
        <v>0</v>
      </c>
      <c r="U421" s="116">
        <v>1.2923585770842454E+19</v>
      </c>
    </row>
    <row r="422" spans="3:21" ht="15" customHeight="1">
      <c r="C422" s="108" t="b">
        <v>0</v>
      </c>
      <c r="D422" s="109">
        <v>1</v>
      </c>
      <c r="E422" s="110">
        <v>3</v>
      </c>
      <c r="F422" s="110" t="s">
        <v>123</v>
      </c>
      <c r="G422" s="114">
        <v>31</v>
      </c>
      <c r="H422" s="114">
        <v>1</v>
      </c>
      <c r="I422" s="114">
        <v>1</v>
      </c>
      <c r="J422" s="114">
        <v>20.524999999999999</v>
      </c>
      <c r="K422" s="114" t="s">
        <v>117</v>
      </c>
      <c r="L422" s="114" t="s">
        <v>118</v>
      </c>
      <c r="M422" s="114" t="s">
        <v>125</v>
      </c>
      <c r="N422" s="114" t="b">
        <v>0</v>
      </c>
      <c r="O422" s="114"/>
      <c r="P422" s="114" t="s">
        <v>121</v>
      </c>
      <c r="Q422" s="114" t="s">
        <v>127</v>
      </c>
      <c r="R422" s="114" t="b">
        <v>0</v>
      </c>
      <c r="S422" s="114">
        <v>328</v>
      </c>
      <c r="T422" s="116">
        <v>1</v>
      </c>
      <c r="U422" s="116">
        <v>1.0107329448739553E+19</v>
      </c>
    </row>
    <row r="423" spans="3:21" ht="15" customHeight="1">
      <c r="C423" s="108" t="b">
        <v>0</v>
      </c>
      <c r="D423" s="109">
        <v>1</v>
      </c>
      <c r="E423" s="110">
        <v>1</v>
      </c>
      <c r="F423" s="110" t="s">
        <v>123</v>
      </c>
      <c r="G423" s="114">
        <v>16</v>
      </c>
      <c r="H423" s="114">
        <v>0</v>
      </c>
      <c r="I423" s="114">
        <v>1</v>
      </c>
      <c r="J423" s="114">
        <v>57.979199999999999</v>
      </c>
      <c r="K423" s="114" t="s">
        <v>120</v>
      </c>
      <c r="L423" s="114" t="s">
        <v>124</v>
      </c>
      <c r="M423" s="114" t="s">
        <v>125</v>
      </c>
      <c r="N423" s="114" t="b">
        <v>0</v>
      </c>
      <c r="O423" s="114" t="s">
        <v>136</v>
      </c>
      <c r="P423" s="114" t="s">
        <v>126</v>
      </c>
      <c r="Q423" s="114" t="s">
        <v>127</v>
      </c>
      <c r="R423" s="114" t="b">
        <v>0</v>
      </c>
      <c r="S423" s="114">
        <v>329</v>
      </c>
      <c r="T423" s="116">
        <v>0</v>
      </c>
      <c r="U423" s="116">
        <v>1.3455522647442655E+19</v>
      </c>
    </row>
    <row r="424" spans="3:21" ht="15" customHeight="1">
      <c r="C424" s="108" t="b">
        <v>0</v>
      </c>
      <c r="D424" s="109">
        <v>1</v>
      </c>
      <c r="E424" s="110">
        <v>3</v>
      </c>
      <c r="F424" s="110" t="s">
        <v>123</v>
      </c>
      <c r="G424" s="114"/>
      <c r="H424" s="114">
        <v>2</v>
      </c>
      <c r="I424" s="114">
        <v>0</v>
      </c>
      <c r="J424" s="114">
        <v>23.25</v>
      </c>
      <c r="K424" s="114" t="s">
        <v>128</v>
      </c>
      <c r="L424" s="114" t="s">
        <v>118</v>
      </c>
      <c r="M424" s="114" t="s">
        <v>125</v>
      </c>
      <c r="N424" s="114" t="b">
        <v>0</v>
      </c>
      <c r="O424" s="114"/>
      <c r="P424" s="114" t="s">
        <v>129</v>
      </c>
      <c r="Q424" s="114" t="s">
        <v>127</v>
      </c>
      <c r="R424" s="114" t="b">
        <v>0</v>
      </c>
      <c r="S424" s="114">
        <v>330</v>
      </c>
      <c r="T424" s="116">
        <v>1</v>
      </c>
      <c r="U424" s="116">
        <v>1.2139027805876318E+19</v>
      </c>
    </row>
    <row r="425" spans="3:21" ht="15" customHeight="1">
      <c r="C425" s="108" t="b">
        <v>0</v>
      </c>
      <c r="D425" s="109">
        <v>0</v>
      </c>
      <c r="E425" s="110">
        <v>1</v>
      </c>
      <c r="F425" s="110" t="s">
        <v>116</v>
      </c>
      <c r="G425" s="114">
        <v>38</v>
      </c>
      <c r="H425" s="114">
        <v>0</v>
      </c>
      <c r="I425" s="114">
        <v>1</v>
      </c>
      <c r="J425" s="114">
        <v>153.46250000000001</v>
      </c>
      <c r="K425" s="114" t="s">
        <v>117</v>
      </c>
      <c r="L425" s="114" t="s">
        <v>124</v>
      </c>
      <c r="M425" s="114" t="s">
        <v>119</v>
      </c>
      <c r="N425" s="114" t="b">
        <v>1</v>
      </c>
      <c r="O425" s="114" t="s">
        <v>120</v>
      </c>
      <c r="P425" s="114" t="s">
        <v>121</v>
      </c>
      <c r="Q425" s="114" t="s">
        <v>122</v>
      </c>
      <c r="R425" s="114" t="b">
        <v>0</v>
      </c>
      <c r="S425" s="114">
        <v>332</v>
      </c>
      <c r="T425" s="116">
        <v>0</v>
      </c>
      <c r="U425" s="116">
        <v>9.8720038015817052E+18</v>
      </c>
    </row>
    <row r="426" spans="3:21" ht="15" customHeight="1">
      <c r="C426" s="108" t="b">
        <v>0</v>
      </c>
      <c r="D426" s="109">
        <v>0</v>
      </c>
      <c r="E426" s="110">
        <v>3</v>
      </c>
      <c r="F426" s="110" t="s">
        <v>116</v>
      </c>
      <c r="G426" s="114">
        <v>16</v>
      </c>
      <c r="H426" s="114">
        <v>2</v>
      </c>
      <c r="I426" s="114">
        <v>0</v>
      </c>
      <c r="J426" s="114">
        <v>18</v>
      </c>
      <c r="K426" s="114" t="s">
        <v>117</v>
      </c>
      <c r="L426" s="114" t="s">
        <v>118</v>
      </c>
      <c r="M426" s="114" t="s">
        <v>119</v>
      </c>
      <c r="N426" s="114" t="b">
        <v>1</v>
      </c>
      <c r="O426" s="114"/>
      <c r="P426" s="114" t="s">
        <v>121</v>
      </c>
      <c r="Q426" s="114" t="s">
        <v>122</v>
      </c>
      <c r="R426" s="114" t="b">
        <v>0</v>
      </c>
      <c r="S426" s="114">
        <v>333</v>
      </c>
      <c r="T426" s="116">
        <v>1</v>
      </c>
      <c r="U426" s="116">
        <v>2.0960598405609252E+18</v>
      </c>
    </row>
    <row r="427" spans="3:21" ht="15" customHeight="1">
      <c r="C427" s="108" t="b">
        <v>0</v>
      </c>
      <c r="D427" s="109">
        <v>1</v>
      </c>
      <c r="E427" s="110">
        <v>1</v>
      </c>
      <c r="F427" s="110" t="s">
        <v>123</v>
      </c>
      <c r="G427" s="114"/>
      <c r="H427" s="114">
        <v>1</v>
      </c>
      <c r="I427" s="114">
        <v>0</v>
      </c>
      <c r="J427" s="114">
        <v>133.65</v>
      </c>
      <c r="K427" s="114" t="s">
        <v>117</v>
      </c>
      <c r="L427" s="114" t="s">
        <v>124</v>
      </c>
      <c r="M427" s="114" t="s">
        <v>125</v>
      </c>
      <c r="N427" s="114" t="b">
        <v>0</v>
      </c>
      <c r="O427" s="114"/>
      <c r="P427" s="114" t="s">
        <v>121</v>
      </c>
      <c r="Q427" s="114" t="s">
        <v>127</v>
      </c>
      <c r="R427" s="114" t="b">
        <v>0</v>
      </c>
      <c r="S427" s="114">
        <v>334</v>
      </c>
      <c r="T427" s="116">
        <v>1</v>
      </c>
      <c r="U427" s="116">
        <v>3.2593631933633797E+18</v>
      </c>
    </row>
    <row r="428" spans="3:21" ht="15" customHeight="1">
      <c r="C428" s="108" t="b">
        <v>0</v>
      </c>
      <c r="D428" s="109">
        <v>0</v>
      </c>
      <c r="E428" s="110">
        <v>3</v>
      </c>
      <c r="F428" s="110" t="s">
        <v>116</v>
      </c>
      <c r="G428" s="114"/>
      <c r="H428" s="114">
        <v>0</v>
      </c>
      <c r="I428" s="114">
        <v>0</v>
      </c>
      <c r="J428" s="114">
        <v>7.8958000000000004</v>
      </c>
      <c r="K428" s="114" t="s">
        <v>117</v>
      </c>
      <c r="L428" s="114" t="s">
        <v>118</v>
      </c>
      <c r="M428" s="114" t="s">
        <v>119</v>
      </c>
      <c r="N428" s="114" t="b">
        <v>1</v>
      </c>
      <c r="O428" s="114"/>
      <c r="P428" s="114" t="s">
        <v>121</v>
      </c>
      <c r="Q428" s="114" t="s">
        <v>122</v>
      </c>
      <c r="R428" s="114" t="b">
        <v>1</v>
      </c>
      <c r="S428" s="114">
        <v>335</v>
      </c>
      <c r="T428" s="116">
        <v>1</v>
      </c>
      <c r="U428" s="116">
        <v>1.3879164331772616E+18</v>
      </c>
    </row>
    <row r="429" spans="3:21" ht="15" customHeight="1">
      <c r="C429" s="108" t="b">
        <v>0</v>
      </c>
      <c r="D429" s="109">
        <v>0</v>
      </c>
      <c r="E429" s="110">
        <v>1</v>
      </c>
      <c r="F429" s="110" t="s">
        <v>116</v>
      </c>
      <c r="G429" s="114">
        <v>29</v>
      </c>
      <c r="H429" s="114">
        <v>1</v>
      </c>
      <c r="I429" s="114">
        <v>0</v>
      </c>
      <c r="J429" s="114">
        <v>66.599999999999994</v>
      </c>
      <c r="K429" s="114" t="s">
        <v>117</v>
      </c>
      <c r="L429" s="114" t="s">
        <v>124</v>
      </c>
      <c r="M429" s="114" t="s">
        <v>119</v>
      </c>
      <c r="N429" s="114" t="b">
        <v>1</v>
      </c>
      <c r="O429" s="114" t="s">
        <v>120</v>
      </c>
      <c r="P429" s="114" t="s">
        <v>121</v>
      </c>
      <c r="Q429" s="114" t="s">
        <v>122</v>
      </c>
      <c r="R429" s="114" t="b">
        <v>0</v>
      </c>
      <c r="S429" s="114">
        <v>336</v>
      </c>
      <c r="T429" s="116">
        <v>0</v>
      </c>
      <c r="U429" s="116">
        <v>1.2313761843473678E+19</v>
      </c>
    </row>
    <row r="430" spans="3:21" ht="15" customHeight="1">
      <c r="C430" s="108" t="b">
        <v>0</v>
      </c>
      <c r="D430" s="109">
        <v>1</v>
      </c>
      <c r="E430" s="110">
        <v>1</v>
      </c>
      <c r="F430" s="110" t="s">
        <v>123</v>
      </c>
      <c r="G430" s="114">
        <v>41</v>
      </c>
      <c r="H430" s="114">
        <v>0</v>
      </c>
      <c r="I430" s="114">
        <v>0</v>
      </c>
      <c r="J430" s="114">
        <v>134.5</v>
      </c>
      <c r="K430" s="114" t="s">
        <v>120</v>
      </c>
      <c r="L430" s="114" t="s">
        <v>124</v>
      </c>
      <c r="M430" s="114" t="s">
        <v>125</v>
      </c>
      <c r="N430" s="114" t="b">
        <v>0</v>
      </c>
      <c r="O430" s="114" t="s">
        <v>130</v>
      </c>
      <c r="P430" s="114" t="s">
        <v>126</v>
      </c>
      <c r="Q430" s="114" t="s">
        <v>127</v>
      </c>
      <c r="R430" s="114" t="b">
        <v>1</v>
      </c>
      <c r="S430" s="114">
        <v>337</v>
      </c>
      <c r="T430" s="116">
        <v>0</v>
      </c>
      <c r="U430" s="116">
        <v>8.9596483448006369E+18</v>
      </c>
    </row>
    <row r="431" spans="3:21" ht="15" customHeight="1">
      <c r="C431" s="108" t="b">
        <v>0</v>
      </c>
      <c r="D431" s="109">
        <v>1</v>
      </c>
      <c r="E431" s="110">
        <v>3</v>
      </c>
      <c r="F431" s="110" t="s">
        <v>116</v>
      </c>
      <c r="G431" s="114">
        <v>45</v>
      </c>
      <c r="H431" s="114">
        <v>0</v>
      </c>
      <c r="I431" s="114">
        <v>0</v>
      </c>
      <c r="J431" s="114">
        <v>8.0500000000000007</v>
      </c>
      <c r="K431" s="114" t="s">
        <v>117</v>
      </c>
      <c r="L431" s="114" t="s">
        <v>118</v>
      </c>
      <c r="M431" s="114" t="s">
        <v>119</v>
      </c>
      <c r="N431" s="114" t="b">
        <v>1</v>
      </c>
      <c r="O431" s="114"/>
      <c r="P431" s="114" t="s">
        <v>121</v>
      </c>
      <c r="Q431" s="114" t="s">
        <v>127</v>
      </c>
      <c r="R431" s="114" t="b">
        <v>1</v>
      </c>
      <c r="S431" s="114">
        <v>338</v>
      </c>
      <c r="T431" s="116">
        <v>1</v>
      </c>
      <c r="U431" s="116">
        <v>8.3747403357403095E+18</v>
      </c>
    </row>
    <row r="432" spans="3:21" ht="15" customHeight="1">
      <c r="C432" s="108" t="b">
        <v>0</v>
      </c>
      <c r="D432" s="109">
        <v>0</v>
      </c>
      <c r="E432" s="110">
        <v>1</v>
      </c>
      <c r="F432" s="110" t="s">
        <v>116</v>
      </c>
      <c r="G432" s="114">
        <v>45</v>
      </c>
      <c r="H432" s="114">
        <v>0</v>
      </c>
      <c r="I432" s="114">
        <v>0</v>
      </c>
      <c r="J432" s="114">
        <v>35.5</v>
      </c>
      <c r="K432" s="114" t="s">
        <v>117</v>
      </c>
      <c r="L432" s="114" t="s">
        <v>124</v>
      </c>
      <c r="M432" s="114" t="s">
        <v>119</v>
      </c>
      <c r="N432" s="114" t="b">
        <v>1</v>
      </c>
      <c r="O432" s="114"/>
      <c r="P432" s="114" t="s">
        <v>121</v>
      </c>
      <c r="Q432" s="114" t="s">
        <v>122</v>
      </c>
      <c r="R432" s="114" t="b">
        <v>1</v>
      </c>
      <c r="S432" s="114">
        <v>339</v>
      </c>
      <c r="T432" s="116">
        <v>1</v>
      </c>
      <c r="U432" s="116">
        <v>1.0831724847655053E+19</v>
      </c>
    </row>
    <row r="433" spans="3:21" ht="15" customHeight="1">
      <c r="C433" s="108" t="b">
        <v>0</v>
      </c>
      <c r="D433" s="109">
        <v>1</v>
      </c>
      <c r="E433" s="110">
        <v>2</v>
      </c>
      <c r="F433" s="110" t="s">
        <v>116</v>
      </c>
      <c r="G433" s="114">
        <v>2</v>
      </c>
      <c r="H433" s="114">
        <v>1</v>
      </c>
      <c r="I433" s="114">
        <v>1</v>
      </c>
      <c r="J433" s="114">
        <v>26</v>
      </c>
      <c r="K433" s="114" t="s">
        <v>117</v>
      </c>
      <c r="L433" s="114" t="s">
        <v>132</v>
      </c>
      <c r="M433" s="114" t="s">
        <v>131</v>
      </c>
      <c r="N433" s="114" t="b">
        <v>0</v>
      </c>
      <c r="O433" s="114" t="s">
        <v>137</v>
      </c>
      <c r="P433" s="114" t="s">
        <v>121</v>
      </c>
      <c r="Q433" s="114" t="s">
        <v>127</v>
      </c>
      <c r="R433" s="114" t="b">
        <v>0</v>
      </c>
      <c r="S433" s="114">
        <v>340</v>
      </c>
      <c r="T433" s="116">
        <v>0</v>
      </c>
      <c r="U433" s="116">
        <v>7.1869084791578931E+18</v>
      </c>
    </row>
    <row r="434" spans="3:21" ht="15" customHeight="1">
      <c r="C434" s="108" t="b">
        <v>0</v>
      </c>
      <c r="D434" s="109">
        <v>1</v>
      </c>
      <c r="E434" s="110">
        <v>1</v>
      </c>
      <c r="F434" s="110" t="s">
        <v>123</v>
      </c>
      <c r="G434" s="114">
        <v>24</v>
      </c>
      <c r="H434" s="114">
        <v>3</v>
      </c>
      <c r="I434" s="114">
        <v>2</v>
      </c>
      <c r="J434" s="114">
        <v>263</v>
      </c>
      <c r="K434" s="114" t="s">
        <v>117</v>
      </c>
      <c r="L434" s="114" t="s">
        <v>124</v>
      </c>
      <c r="M434" s="114" t="s">
        <v>125</v>
      </c>
      <c r="N434" s="114" t="b">
        <v>0</v>
      </c>
      <c r="O434" s="114" t="s">
        <v>120</v>
      </c>
      <c r="P434" s="114" t="s">
        <v>121</v>
      </c>
      <c r="Q434" s="114" t="s">
        <v>127</v>
      </c>
      <c r="R434" s="114" t="b">
        <v>0</v>
      </c>
      <c r="S434" s="114">
        <v>341</v>
      </c>
      <c r="T434" s="116">
        <v>0</v>
      </c>
      <c r="U434" s="116">
        <v>9.6228939184953487E+18</v>
      </c>
    </row>
    <row r="435" spans="3:21" ht="15" customHeight="1">
      <c r="C435" s="108" t="b">
        <v>0</v>
      </c>
      <c r="D435" s="109">
        <v>0</v>
      </c>
      <c r="E435" s="110">
        <v>2</v>
      </c>
      <c r="F435" s="110" t="s">
        <v>116</v>
      </c>
      <c r="G435" s="114">
        <v>28</v>
      </c>
      <c r="H435" s="114">
        <v>0</v>
      </c>
      <c r="I435" s="114">
        <v>0</v>
      </c>
      <c r="J435" s="114">
        <v>13</v>
      </c>
      <c r="K435" s="114" t="s">
        <v>117</v>
      </c>
      <c r="L435" s="114" t="s">
        <v>132</v>
      </c>
      <c r="M435" s="114" t="s">
        <v>119</v>
      </c>
      <c r="N435" s="114" t="b">
        <v>1</v>
      </c>
      <c r="O435" s="114"/>
      <c r="P435" s="114" t="s">
        <v>121</v>
      </c>
      <c r="Q435" s="114" t="s">
        <v>122</v>
      </c>
      <c r="R435" s="114" t="b">
        <v>1</v>
      </c>
      <c r="S435" s="114">
        <v>342</v>
      </c>
      <c r="T435" s="116">
        <v>1</v>
      </c>
      <c r="U435" s="116">
        <v>3.8798829849892749E+17</v>
      </c>
    </row>
    <row r="436" spans="3:21" ht="15" customHeight="1">
      <c r="C436" s="108" t="b">
        <v>0</v>
      </c>
      <c r="D436" s="109">
        <v>0</v>
      </c>
      <c r="E436" s="110">
        <v>2</v>
      </c>
      <c r="F436" s="110" t="s">
        <v>116</v>
      </c>
      <c r="G436" s="114">
        <v>25</v>
      </c>
      <c r="H436" s="114">
        <v>0</v>
      </c>
      <c r="I436" s="114">
        <v>0</v>
      </c>
      <c r="J436" s="114">
        <v>13</v>
      </c>
      <c r="K436" s="114" t="s">
        <v>117</v>
      </c>
      <c r="L436" s="114" t="s">
        <v>132</v>
      </c>
      <c r="M436" s="114" t="s">
        <v>119</v>
      </c>
      <c r="N436" s="114" t="b">
        <v>1</v>
      </c>
      <c r="O436" s="114"/>
      <c r="P436" s="114" t="s">
        <v>121</v>
      </c>
      <c r="Q436" s="114" t="s">
        <v>122</v>
      </c>
      <c r="R436" s="114" t="b">
        <v>1</v>
      </c>
      <c r="S436" s="114">
        <v>343</v>
      </c>
      <c r="T436" s="116">
        <v>1</v>
      </c>
      <c r="U436" s="116">
        <v>1.7158338040277983E+19</v>
      </c>
    </row>
    <row r="437" spans="3:21" ht="15" customHeight="1">
      <c r="C437" s="108" t="b">
        <v>0</v>
      </c>
      <c r="D437" s="109">
        <v>0</v>
      </c>
      <c r="E437" s="110">
        <v>2</v>
      </c>
      <c r="F437" s="110" t="s">
        <v>116</v>
      </c>
      <c r="G437" s="114">
        <v>36</v>
      </c>
      <c r="H437" s="114">
        <v>0</v>
      </c>
      <c r="I437" s="114">
        <v>0</v>
      </c>
      <c r="J437" s="114">
        <v>13</v>
      </c>
      <c r="K437" s="114" t="s">
        <v>117</v>
      </c>
      <c r="L437" s="114" t="s">
        <v>132</v>
      </c>
      <c r="M437" s="114" t="s">
        <v>119</v>
      </c>
      <c r="N437" s="114" t="b">
        <v>1</v>
      </c>
      <c r="O437" s="114"/>
      <c r="P437" s="114" t="s">
        <v>121</v>
      </c>
      <c r="Q437" s="114" t="s">
        <v>122</v>
      </c>
      <c r="R437" s="114" t="b">
        <v>1</v>
      </c>
      <c r="S437" s="114">
        <v>344</v>
      </c>
      <c r="T437" s="116">
        <v>1</v>
      </c>
      <c r="U437" s="116">
        <v>7.0123249226832538E+18</v>
      </c>
    </row>
    <row r="438" spans="3:21" ht="15" customHeight="1">
      <c r="C438" s="108" t="b">
        <v>0</v>
      </c>
      <c r="D438" s="109">
        <v>1</v>
      </c>
      <c r="E438" s="110">
        <v>2</v>
      </c>
      <c r="F438" s="110" t="s">
        <v>123</v>
      </c>
      <c r="G438" s="114">
        <v>24</v>
      </c>
      <c r="H438" s="114">
        <v>0</v>
      </c>
      <c r="I438" s="114">
        <v>0</v>
      </c>
      <c r="J438" s="114">
        <v>13</v>
      </c>
      <c r="K438" s="114" t="s">
        <v>117</v>
      </c>
      <c r="L438" s="114" t="s">
        <v>132</v>
      </c>
      <c r="M438" s="114" t="s">
        <v>125</v>
      </c>
      <c r="N438" s="114" t="b">
        <v>0</v>
      </c>
      <c r="O438" s="114" t="s">
        <v>137</v>
      </c>
      <c r="P438" s="114" t="s">
        <v>121</v>
      </c>
      <c r="Q438" s="114" t="s">
        <v>127</v>
      </c>
      <c r="R438" s="114" t="b">
        <v>1</v>
      </c>
      <c r="S438" s="114">
        <v>345</v>
      </c>
      <c r="T438" s="116">
        <v>0</v>
      </c>
      <c r="U438" s="116">
        <v>1.7598250662916246E+19</v>
      </c>
    </row>
    <row r="439" spans="3:21" ht="15" customHeight="1">
      <c r="C439" s="108" t="b">
        <v>0</v>
      </c>
      <c r="D439" s="109">
        <v>1</v>
      </c>
      <c r="E439" s="110">
        <v>2</v>
      </c>
      <c r="F439" s="110" t="s">
        <v>123</v>
      </c>
      <c r="G439" s="114">
        <v>40</v>
      </c>
      <c r="H439" s="114">
        <v>0</v>
      </c>
      <c r="I439" s="114">
        <v>0</v>
      </c>
      <c r="J439" s="114">
        <v>13</v>
      </c>
      <c r="K439" s="114" t="s">
        <v>117</v>
      </c>
      <c r="L439" s="114" t="s">
        <v>132</v>
      </c>
      <c r="M439" s="114" t="s">
        <v>125</v>
      </c>
      <c r="N439" s="114" t="b">
        <v>0</v>
      </c>
      <c r="O439" s="114"/>
      <c r="P439" s="114" t="s">
        <v>121</v>
      </c>
      <c r="Q439" s="114" t="s">
        <v>127</v>
      </c>
      <c r="R439" s="114" t="b">
        <v>1</v>
      </c>
      <c r="S439" s="114">
        <v>346</v>
      </c>
      <c r="T439" s="116">
        <v>1</v>
      </c>
      <c r="U439" s="116">
        <v>3.8415846209660221E+18</v>
      </c>
    </row>
    <row r="440" spans="3:21" ht="15" customHeight="1">
      <c r="C440" s="108" t="b">
        <v>0</v>
      </c>
      <c r="D440" s="109">
        <v>1</v>
      </c>
      <c r="E440" s="110">
        <v>3</v>
      </c>
      <c r="F440" s="110" t="s">
        <v>123</v>
      </c>
      <c r="G440" s="114"/>
      <c r="H440" s="114">
        <v>1</v>
      </c>
      <c r="I440" s="114">
        <v>0</v>
      </c>
      <c r="J440" s="114">
        <v>16.100000000000001</v>
      </c>
      <c r="K440" s="114" t="s">
        <v>117</v>
      </c>
      <c r="L440" s="114" t="s">
        <v>118</v>
      </c>
      <c r="M440" s="114" t="s">
        <v>125</v>
      </c>
      <c r="N440" s="114" t="b">
        <v>0</v>
      </c>
      <c r="O440" s="114"/>
      <c r="P440" s="114" t="s">
        <v>121</v>
      </c>
      <c r="Q440" s="114" t="s">
        <v>127</v>
      </c>
      <c r="R440" s="114" t="b">
        <v>0</v>
      </c>
      <c r="S440" s="114">
        <v>347</v>
      </c>
      <c r="T440" s="116">
        <v>1</v>
      </c>
      <c r="U440" s="116">
        <v>9.7323035236739543E+18</v>
      </c>
    </row>
    <row r="441" spans="3:21" ht="15" customHeight="1">
      <c r="C441" s="108" t="b">
        <v>0</v>
      </c>
      <c r="D441" s="109">
        <v>1</v>
      </c>
      <c r="E441" s="110">
        <v>3</v>
      </c>
      <c r="F441" s="110" t="s">
        <v>116</v>
      </c>
      <c r="G441" s="114">
        <v>3</v>
      </c>
      <c r="H441" s="114">
        <v>1</v>
      </c>
      <c r="I441" s="114">
        <v>1</v>
      </c>
      <c r="J441" s="114">
        <v>15.9</v>
      </c>
      <c r="K441" s="114" t="s">
        <v>117</v>
      </c>
      <c r="L441" s="114" t="s">
        <v>118</v>
      </c>
      <c r="M441" s="114" t="s">
        <v>131</v>
      </c>
      <c r="N441" s="114" t="b">
        <v>0</v>
      </c>
      <c r="O441" s="114"/>
      <c r="P441" s="114" t="s">
        <v>121</v>
      </c>
      <c r="Q441" s="114" t="s">
        <v>127</v>
      </c>
      <c r="R441" s="114" t="b">
        <v>0</v>
      </c>
      <c r="S441" s="114">
        <v>348</v>
      </c>
      <c r="T441" s="116">
        <v>1</v>
      </c>
      <c r="U441" s="116">
        <v>9.4640123523249091E+18</v>
      </c>
    </row>
    <row r="442" spans="3:21" ht="15" customHeight="1">
      <c r="C442" s="108" t="b">
        <v>0</v>
      </c>
      <c r="D442" s="109">
        <v>0</v>
      </c>
      <c r="E442" s="110">
        <v>3</v>
      </c>
      <c r="F442" s="110" t="s">
        <v>116</v>
      </c>
      <c r="G442" s="114">
        <v>42</v>
      </c>
      <c r="H442" s="114">
        <v>0</v>
      </c>
      <c r="I442" s="114">
        <v>0</v>
      </c>
      <c r="J442" s="114">
        <v>8.6624999999999996</v>
      </c>
      <c r="K442" s="114" t="s">
        <v>117</v>
      </c>
      <c r="L442" s="114" t="s">
        <v>118</v>
      </c>
      <c r="M442" s="114" t="s">
        <v>119</v>
      </c>
      <c r="N442" s="114" t="b">
        <v>1</v>
      </c>
      <c r="O442" s="114"/>
      <c r="P442" s="114" t="s">
        <v>121</v>
      </c>
      <c r="Q442" s="114" t="s">
        <v>122</v>
      </c>
      <c r="R442" s="114" t="b">
        <v>1</v>
      </c>
      <c r="S442" s="114">
        <v>349</v>
      </c>
      <c r="T442" s="116">
        <v>1</v>
      </c>
      <c r="U442" s="116">
        <v>9.8773333103602627E+18</v>
      </c>
    </row>
    <row r="443" spans="3:21" ht="15" customHeight="1">
      <c r="C443" s="108" t="b">
        <v>0</v>
      </c>
      <c r="D443" s="109">
        <v>0</v>
      </c>
      <c r="E443" s="110">
        <v>3</v>
      </c>
      <c r="F443" s="110" t="s">
        <v>116</v>
      </c>
      <c r="G443" s="114">
        <v>23</v>
      </c>
      <c r="H443" s="114">
        <v>0</v>
      </c>
      <c r="I443" s="114">
        <v>0</v>
      </c>
      <c r="J443" s="114">
        <v>9.2249999999999996</v>
      </c>
      <c r="K443" s="114" t="s">
        <v>117</v>
      </c>
      <c r="L443" s="114" t="s">
        <v>118</v>
      </c>
      <c r="M443" s="114" t="s">
        <v>119</v>
      </c>
      <c r="N443" s="114" t="b">
        <v>1</v>
      </c>
      <c r="O443" s="114"/>
      <c r="P443" s="114" t="s">
        <v>121</v>
      </c>
      <c r="Q443" s="114" t="s">
        <v>122</v>
      </c>
      <c r="R443" s="114" t="b">
        <v>1</v>
      </c>
      <c r="S443" s="114">
        <v>350</v>
      </c>
      <c r="T443" s="116">
        <v>1</v>
      </c>
      <c r="U443" s="116">
        <v>3.2439761188532516E+18</v>
      </c>
    </row>
    <row r="444" spans="3:21" ht="15" customHeight="1">
      <c r="C444" s="108" t="b">
        <v>0</v>
      </c>
      <c r="D444" s="109">
        <v>0</v>
      </c>
      <c r="E444" s="110">
        <v>1</v>
      </c>
      <c r="F444" s="110" t="s">
        <v>116</v>
      </c>
      <c r="G444" s="114"/>
      <c r="H444" s="114">
        <v>0</v>
      </c>
      <c r="I444" s="114">
        <v>0</v>
      </c>
      <c r="J444" s="114">
        <v>35</v>
      </c>
      <c r="K444" s="114" t="s">
        <v>117</v>
      </c>
      <c r="L444" s="114" t="s">
        <v>124</v>
      </c>
      <c r="M444" s="114" t="s">
        <v>119</v>
      </c>
      <c r="N444" s="114" t="b">
        <v>1</v>
      </c>
      <c r="O444" s="114" t="s">
        <v>120</v>
      </c>
      <c r="P444" s="114" t="s">
        <v>121</v>
      </c>
      <c r="Q444" s="114" t="s">
        <v>122</v>
      </c>
      <c r="R444" s="114" t="b">
        <v>1</v>
      </c>
      <c r="S444" s="114">
        <v>351</v>
      </c>
      <c r="T444" s="116">
        <v>1</v>
      </c>
      <c r="U444" s="116">
        <v>9.8622944257542533E+18</v>
      </c>
    </row>
    <row r="445" spans="3:21" ht="15" customHeight="1">
      <c r="C445" s="108" t="b">
        <v>0</v>
      </c>
      <c r="D445" s="109">
        <v>0</v>
      </c>
      <c r="E445" s="110">
        <v>3</v>
      </c>
      <c r="F445" s="110" t="s">
        <v>116</v>
      </c>
      <c r="G445" s="114">
        <v>15</v>
      </c>
      <c r="H445" s="114">
        <v>1</v>
      </c>
      <c r="I445" s="114">
        <v>1</v>
      </c>
      <c r="J445" s="114">
        <v>7.2291999999999996</v>
      </c>
      <c r="K445" s="114" t="s">
        <v>120</v>
      </c>
      <c r="L445" s="114" t="s">
        <v>118</v>
      </c>
      <c r="M445" s="114" t="s">
        <v>131</v>
      </c>
      <c r="N445" s="114" t="b">
        <v>0</v>
      </c>
      <c r="O445" s="114"/>
      <c r="P445" s="114" t="s">
        <v>126</v>
      </c>
      <c r="Q445" s="114" t="s">
        <v>122</v>
      </c>
      <c r="R445" s="114" t="b">
        <v>0</v>
      </c>
      <c r="S445" s="114">
        <v>352</v>
      </c>
      <c r="T445" s="116">
        <v>1</v>
      </c>
      <c r="U445" s="116">
        <v>1.0784883826143635E+19</v>
      </c>
    </row>
    <row r="446" spans="3:21" ht="15" customHeight="1">
      <c r="C446" s="108" t="b">
        <v>0</v>
      </c>
      <c r="D446" s="109">
        <v>0</v>
      </c>
      <c r="E446" s="110">
        <v>3</v>
      </c>
      <c r="F446" s="110" t="s">
        <v>116</v>
      </c>
      <c r="G446" s="114">
        <v>25</v>
      </c>
      <c r="H446" s="114">
        <v>1</v>
      </c>
      <c r="I446" s="114">
        <v>0</v>
      </c>
      <c r="J446" s="114">
        <v>17.8</v>
      </c>
      <c r="K446" s="114" t="s">
        <v>117</v>
      </c>
      <c r="L446" s="114" t="s">
        <v>118</v>
      </c>
      <c r="M446" s="114" t="s">
        <v>119</v>
      </c>
      <c r="N446" s="114" t="b">
        <v>1</v>
      </c>
      <c r="O446" s="114"/>
      <c r="P446" s="114" t="s">
        <v>121</v>
      </c>
      <c r="Q446" s="114" t="s">
        <v>122</v>
      </c>
      <c r="R446" s="114" t="b">
        <v>0</v>
      </c>
      <c r="S446" s="114">
        <v>353</v>
      </c>
      <c r="T446" s="116">
        <v>1</v>
      </c>
      <c r="U446" s="116">
        <v>1.4622587647913429E+19</v>
      </c>
    </row>
    <row r="447" spans="3:21" ht="15" customHeight="1">
      <c r="C447" s="108" t="b">
        <v>0</v>
      </c>
      <c r="D447" s="109">
        <v>0</v>
      </c>
      <c r="E447" s="110">
        <v>3</v>
      </c>
      <c r="F447" s="110" t="s">
        <v>116</v>
      </c>
      <c r="G447" s="114"/>
      <c r="H447" s="114">
        <v>0</v>
      </c>
      <c r="I447" s="114">
        <v>0</v>
      </c>
      <c r="J447" s="114">
        <v>7.2249999999999996</v>
      </c>
      <c r="K447" s="114" t="s">
        <v>120</v>
      </c>
      <c r="L447" s="114" t="s">
        <v>118</v>
      </c>
      <c r="M447" s="114" t="s">
        <v>119</v>
      </c>
      <c r="N447" s="114" t="b">
        <v>1</v>
      </c>
      <c r="O447" s="114"/>
      <c r="P447" s="114" t="s">
        <v>126</v>
      </c>
      <c r="Q447" s="114" t="s">
        <v>122</v>
      </c>
      <c r="R447" s="114" t="b">
        <v>1</v>
      </c>
      <c r="S447" s="114">
        <v>354</v>
      </c>
      <c r="T447" s="116">
        <v>1</v>
      </c>
      <c r="U447" s="116">
        <v>1.1061277445215865E+19</v>
      </c>
    </row>
    <row r="448" spans="3:21" ht="15" customHeight="1">
      <c r="C448" s="108" t="b">
        <v>0</v>
      </c>
      <c r="D448" s="109">
        <v>0</v>
      </c>
      <c r="E448" s="110">
        <v>3</v>
      </c>
      <c r="F448" s="110" t="s">
        <v>116</v>
      </c>
      <c r="G448" s="114">
        <v>28</v>
      </c>
      <c r="H448" s="114">
        <v>0</v>
      </c>
      <c r="I448" s="114">
        <v>0</v>
      </c>
      <c r="J448" s="114">
        <v>9.5</v>
      </c>
      <c r="K448" s="114" t="s">
        <v>117</v>
      </c>
      <c r="L448" s="114" t="s">
        <v>118</v>
      </c>
      <c r="M448" s="114" t="s">
        <v>119</v>
      </c>
      <c r="N448" s="114" t="b">
        <v>1</v>
      </c>
      <c r="O448" s="114"/>
      <c r="P448" s="114" t="s">
        <v>121</v>
      </c>
      <c r="Q448" s="114" t="s">
        <v>122</v>
      </c>
      <c r="R448" s="114" t="b">
        <v>1</v>
      </c>
      <c r="S448" s="114">
        <v>355</v>
      </c>
      <c r="T448" s="116">
        <v>1</v>
      </c>
      <c r="U448" s="116">
        <v>3.9068089428742098E+18</v>
      </c>
    </row>
    <row r="449" spans="3:21" ht="15" customHeight="1">
      <c r="C449" s="108" t="b">
        <v>0</v>
      </c>
      <c r="D449" s="109">
        <v>1</v>
      </c>
      <c r="E449" s="110">
        <v>1</v>
      </c>
      <c r="F449" s="110" t="s">
        <v>123</v>
      </c>
      <c r="G449" s="114">
        <v>22</v>
      </c>
      <c r="H449" s="114">
        <v>0</v>
      </c>
      <c r="I449" s="114">
        <v>1</v>
      </c>
      <c r="J449" s="114">
        <v>55</v>
      </c>
      <c r="K449" s="114" t="s">
        <v>117</v>
      </c>
      <c r="L449" s="114" t="s">
        <v>124</v>
      </c>
      <c r="M449" s="114" t="s">
        <v>125</v>
      </c>
      <c r="N449" s="114" t="b">
        <v>0</v>
      </c>
      <c r="O449" s="114" t="s">
        <v>130</v>
      </c>
      <c r="P449" s="114" t="s">
        <v>121</v>
      </c>
      <c r="Q449" s="114" t="s">
        <v>127</v>
      </c>
      <c r="R449" s="114" t="b">
        <v>0</v>
      </c>
      <c r="S449" s="114">
        <v>356</v>
      </c>
      <c r="T449" s="116">
        <v>0</v>
      </c>
      <c r="U449" s="116">
        <v>1.8370452337873646E+19</v>
      </c>
    </row>
    <row r="450" spans="3:21" ht="15" customHeight="1">
      <c r="C450" s="108" t="b">
        <v>0</v>
      </c>
      <c r="D450" s="109">
        <v>0</v>
      </c>
      <c r="E450" s="110">
        <v>2</v>
      </c>
      <c r="F450" s="110" t="s">
        <v>123</v>
      </c>
      <c r="G450" s="114">
        <v>38</v>
      </c>
      <c r="H450" s="114">
        <v>0</v>
      </c>
      <c r="I450" s="114">
        <v>0</v>
      </c>
      <c r="J450" s="114">
        <v>13</v>
      </c>
      <c r="K450" s="114" t="s">
        <v>117</v>
      </c>
      <c r="L450" s="114" t="s">
        <v>132</v>
      </c>
      <c r="M450" s="114" t="s">
        <v>125</v>
      </c>
      <c r="N450" s="114" t="b">
        <v>0</v>
      </c>
      <c r="O450" s="114"/>
      <c r="P450" s="114" t="s">
        <v>121</v>
      </c>
      <c r="Q450" s="114" t="s">
        <v>122</v>
      </c>
      <c r="R450" s="114" t="b">
        <v>1</v>
      </c>
      <c r="S450" s="114">
        <v>357</v>
      </c>
      <c r="T450" s="116">
        <v>1</v>
      </c>
      <c r="U450" s="116">
        <v>4.6338453263197256E+18</v>
      </c>
    </row>
    <row r="451" spans="3:21" ht="15" customHeight="1">
      <c r="C451" s="108" t="b">
        <v>0</v>
      </c>
      <c r="D451" s="109">
        <v>1</v>
      </c>
      <c r="E451" s="110">
        <v>3</v>
      </c>
      <c r="F451" s="110" t="s">
        <v>123</v>
      </c>
      <c r="G451" s="114"/>
      <c r="H451" s="114">
        <v>0</v>
      </c>
      <c r="I451" s="114">
        <v>0</v>
      </c>
      <c r="J451" s="114">
        <v>7.8792</v>
      </c>
      <c r="K451" s="114" t="s">
        <v>128</v>
      </c>
      <c r="L451" s="114" t="s">
        <v>118</v>
      </c>
      <c r="M451" s="114" t="s">
        <v>125</v>
      </c>
      <c r="N451" s="114" t="b">
        <v>0</v>
      </c>
      <c r="O451" s="114"/>
      <c r="P451" s="114" t="s">
        <v>129</v>
      </c>
      <c r="Q451" s="114" t="s">
        <v>127</v>
      </c>
      <c r="R451" s="114" t="b">
        <v>1</v>
      </c>
      <c r="S451" s="114">
        <v>358</v>
      </c>
      <c r="T451" s="116">
        <v>1</v>
      </c>
      <c r="U451" s="116">
        <v>1.1022425247040649E+19</v>
      </c>
    </row>
    <row r="452" spans="3:21" ht="15" customHeight="1">
      <c r="C452" s="108" t="b">
        <v>0</v>
      </c>
      <c r="D452" s="109">
        <v>1</v>
      </c>
      <c r="E452" s="110">
        <v>3</v>
      </c>
      <c r="F452" s="110" t="s">
        <v>123</v>
      </c>
      <c r="G452" s="114"/>
      <c r="H452" s="114">
        <v>0</v>
      </c>
      <c r="I452" s="114">
        <v>0</v>
      </c>
      <c r="J452" s="114">
        <v>7.8792</v>
      </c>
      <c r="K452" s="114" t="s">
        <v>128</v>
      </c>
      <c r="L452" s="114" t="s">
        <v>118</v>
      </c>
      <c r="M452" s="114" t="s">
        <v>125</v>
      </c>
      <c r="N452" s="114" t="b">
        <v>0</v>
      </c>
      <c r="O452" s="114"/>
      <c r="P452" s="114" t="s">
        <v>129</v>
      </c>
      <c r="Q452" s="114" t="s">
        <v>127</v>
      </c>
      <c r="R452" s="114" t="b">
        <v>1</v>
      </c>
      <c r="S452" s="114">
        <v>359</v>
      </c>
      <c r="T452" s="116">
        <v>1</v>
      </c>
      <c r="U452" s="116">
        <v>1.2968358877540429E+18</v>
      </c>
    </row>
    <row r="453" spans="3:21" ht="15" customHeight="1">
      <c r="C453" s="108" t="b">
        <v>0</v>
      </c>
      <c r="D453" s="109">
        <v>0</v>
      </c>
      <c r="E453" s="110">
        <v>3</v>
      </c>
      <c r="F453" s="110" t="s">
        <v>116</v>
      </c>
      <c r="G453" s="114">
        <v>40</v>
      </c>
      <c r="H453" s="114">
        <v>1</v>
      </c>
      <c r="I453" s="114">
        <v>4</v>
      </c>
      <c r="J453" s="114">
        <v>27.9</v>
      </c>
      <c r="K453" s="114" t="s">
        <v>117</v>
      </c>
      <c r="L453" s="114" t="s">
        <v>118</v>
      </c>
      <c r="M453" s="114" t="s">
        <v>119</v>
      </c>
      <c r="N453" s="114" t="b">
        <v>1</v>
      </c>
      <c r="O453" s="114"/>
      <c r="P453" s="114" t="s">
        <v>121</v>
      </c>
      <c r="Q453" s="114" t="s">
        <v>122</v>
      </c>
      <c r="R453" s="114" t="b">
        <v>0</v>
      </c>
      <c r="S453" s="114">
        <v>360</v>
      </c>
      <c r="T453" s="116">
        <v>1</v>
      </c>
      <c r="U453" s="116">
        <v>1.5919791779052526E+19</v>
      </c>
    </row>
    <row r="454" spans="3:21" ht="15" customHeight="1">
      <c r="C454" s="108" t="b">
        <v>0</v>
      </c>
      <c r="D454" s="109">
        <v>0</v>
      </c>
      <c r="E454" s="110">
        <v>2</v>
      </c>
      <c r="F454" s="110" t="s">
        <v>116</v>
      </c>
      <c r="G454" s="114">
        <v>29</v>
      </c>
      <c r="H454" s="114">
        <v>1</v>
      </c>
      <c r="I454" s="114">
        <v>0</v>
      </c>
      <c r="J454" s="114">
        <v>27.720800000000001</v>
      </c>
      <c r="K454" s="114" t="s">
        <v>120</v>
      </c>
      <c r="L454" s="114" t="s">
        <v>132</v>
      </c>
      <c r="M454" s="114" t="s">
        <v>119</v>
      </c>
      <c r="N454" s="114" t="b">
        <v>1</v>
      </c>
      <c r="O454" s="114"/>
      <c r="P454" s="114" t="s">
        <v>126</v>
      </c>
      <c r="Q454" s="114" t="s">
        <v>122</v>
      </c>
      <c r="R454" s="114" t="b">
        <v>0</v>
      </c>
      <c r="S454" s="114">
        <v>361</v>
      </c>
      <c r="T454" s="116">
        <v>1</v>
      </c>
      <c r="U454" s="116">
        <v>1.0981552602157621E+19</v>
      </c>
    </row>
    <row r="455" spans="3:21" ht="15" customHeight="1">
      <c r="C455" s="108" t="b">
        <v>0</v>
      </c>
      <c r="D455" s="109">
        <v>0</v>
      </c>
      <c r="E455" s="110">
        <v>3</v>
      </c>
      <c r="F455" s="110" t="s">
        <v>123</v>
      </c>
      <c r="G455" s="114">
        <v>45</v>
      </c>
      <c r="H455" s="114">
        <v>0</v>
      </c>
      <c r="I455" s="114">
        <v>1</v>
      </c>
      <c r="J455" s="114">
        <v>14.4542</v>
      </c>
      <c r="K455" s="114" t="s">
        <v>120</v>
      </c>
      <c r="L455" s="114" t="s">
        <v>118</v>
      </c>
      <c r="M455" s="114" t="s">
        <v>125</v>
      </c>
      <c r="N455" s="114" t="b">
        <v>0</v>
      </c>
      <c r="O455" s="114"/>
      <c r="P455" s="114" t="s">
        <v>126</v>
      </c>
      <c r="Q455" s="114" t="s">
        <v>122</v>
      </c>
      <c r="R455" s="114" t="b">
        <v>0</v>
      </c>
      <c r="S455" s="114">
        <v>362</v>
      </c>
      <c r="T455" s="116">
        <v>1</v>
      </c>
      <c r="U455" s="116">
        <v>1.6148765314352257E+19</v>
      </c>
    </row>
    <row r="456" spans="3:21" ht="15" customHeight="1">
      <c r="C456" s="108" t="b">
        <v>0</v>
      </c>
      <c r="D456" s="109">
        <v>0</v>
      </c>
      <c r="E456" s="110">
        <v>3</v>
      </c>
      <c r="F456" s="110" t="s">
        <v>116</v>
      </c>
      <c r="G456" s="114">
        <v>35</v>
      </c>
      <c r="H456" s="114">
        <v>0</v>
      </c>
      <c r="I456" s="114">
        <v>0</v>
      </c>
      <c r="J456" s="114">
        <v>7.05</v>
      </c>
      <c r="K456" s="114" t="s">
        <v>117</v>
      </c>
      <c r="L456" s="114" t="s">
        <v>118</v>
      </c>
      <c r="M456" s="114" t="s">
        <v>119</v>
      </c>
      <c r="N456" s="114" t="b">
        <v>1</v>
      </c>
      <c r="O456" s="114"/>
      <c r="P456" s="114" t="s">
        <v>121</v>
      </c>
      <c r="Q456" s="114" t="s">
        <v>122</v>
      </c>
      <c r="R456" s="114" t="b">
        <v>1</v>
      </c>
      <c r="S456" s="114">
        <v>363</v>
      </c>
      <c r="T456" s="116">
        <v>1</v>
      </c>
      <c r="U456" s="116">
        <v>5.7085986865252956E+18</v>
      </c>
    </row>
    <row r="457" spans="3:21" ht="15" customHeight="1">
      <c r="C457" s="108" t="b">
        <v>0</v>
      </c>
      <c r="D457" s="109">
        <v>0</v>
      </c>
      <c r="E457" s="110">
        <v>3</v>
      </c>
      <c r="F457" s="110" t="s">
        <v>116</v>
      </c>
      <c r="G457" s="114"/>
      <c r="H457" s="114">
        <v>1</v>
      </c>
      <c r="I457" s="114">
        <v>0</v>
      </c>
      <c r="J457" s="114">
        <v>15.5</v>
      </c>
      <c r="K457" s="114" t="s">
        <v>128</v>
      </c>
      <c r="L457" s="114" t="s">
        <v>118</v>
      </c>
      <c r="M457" s="114" t="s">
        <v>119</v>
      </c>
      <c r="N457" s="114" t="b">
        <v>1</v>
      </c>
      <c r="O457" s="114"/>
      <c r="P457" s="114" t="s">
        <v>129</v>
      </c>
      <c r="Q457" s="114" t="s">
        <v>122</v>
      </c>
      <c r="R457" s="114" t="b">
        <v>0</v>
      </c>
      <c r="S457" s="114">
        <v>364</v>
      </c>
      <c r="T457" s="116">
        <v>1</v>
      </c>
      <c r="U457" s="116">
        <v>1.7064020886663694E+19</v>
      </c>
    </row>
    <row r="458" spans="3:21" ht="15" customHeight="1">
      <c r="C458" s="108" t="b">
        <v>0</v>
      </c>
      <c r="D458" s="109">
        <v>0</v>
      </c>
      <c r="E458" s="110">
        <v>3</v>
      </c>
      <c r="F458" s="110" t="s">
        <v>116</v>
      </c>
      <c r="G458" s="114">
        <v>30</v>
      </c>
      <c r="H458" s="114">
        <v>0</v>
      </c>
      <c r="I458" s="114">
        <v>0</v>
      </c>
      <c r="J458" s="114">
        <v>7.25</v>
      </c>
      <c r="K458" s="114" t="s">
        <v>117</v>
      </c>
      <c r="L458" s="114" t="s">
        <v>118</v>
      </c>
      <c r="M458" s="114" t="s">
        <v>119</v>
      </c>
      <c r="N458" s="114" t="b">
        <v>1</v>
      </c>
      <c r="O458" s="114"/>
      <c r="P458" s="114" t="s">
        <v>121</v>
      </c>
      <c r="Q458" s="114" t="s">
        <v>122</v>
      </c>
      <c r="R458" s="114" t="b">
        <v>1</v>
      </c>
      <c r="S458" s="114">
        <v>365</v>
      </c>
      <c r="T458" s="116">
        <v>1</v>
      </c>
      <c r="U458" s="116">
        <v>3.9109074506753628E+18</v>
      </c>
    </row>
    <row r="459" spans="3:21" ht="15" customHeight="1">
      <c r="C459" s="108" t="b">
        <v>0</v>
      </c>
      <c r="D459" s="109">
        <v>1</v>
      </c>
      <c r="E459" s="110">
        <v>1</v>
      </c>
      <c r="F459" s="110" t="s">
        <v>123</v>
      </c>
      <c r="G459" s="114">
        <v>60</v>
      </c>
      <c r="H459" s="114">
        <v>1</v>
      </c>
      <c r="I459" s="114">
        <v>0</v>
      </c>
      <c r="J459" s="114">
        <v>75.25</v>
      </c>
      <c r="K459" s="114" t="s">
        <v>120</v>
      </c>
      <c r="L459" s="114" t="s">
        <v>124</v>
      </c>
      <c r="M459" s="114" t="s">
        <v>125</v>
      </c>
      <c r="N459" s="114" t="b">
        <v>0</v>
      </c>
      <c r="O459" s="114" t="s">
        <v>134</v>
      </c>
      <c r="P459" s="114" t="s">
        <v>126</v>
      </c>
      <c r="Q459" s="114" t="s">
        <v>127</v>
      </c>
      <c r="R459" s="114" t="b">
        <v>0</v>
      </c>
      <c r="S459" s="114">
        <v>366</v>
      </c>
      <c r="T459" s="116">
        <v>0</v>
      </c>
      <c r="U459" s="116">
        <v>9.7479461830051267E+18</v>
      </c>
    </row>
    <row r="460" spans="3:21" ht="15" customHeight="1">
      <c r="C460" s="108" t="b">
        <v>0</v>
      </c>
      <c r="D460" s="109">
        <v>1</v>
      </c>
      <c r="E460" s="110">
        <v>3</v>
      </c>
      <c r="F460" s="110" t="s">
        <v>123</v>
      </c>
      <c r="G460" s="114"/>
      <c r="H460" s="114">
        <v>0</v>
      </c>
      <c r="I460" s="114">
        <v>0</v>
      </c>
      <c r="J460" s="114">
        <v>7.2291999999999996</v>
      </c>
      <c r="K460" s="114" t="s">
        <v>120</v>
      </c>
      <c r="L460" s="114" t="s">
        <v>118</v>
      </c>
      <c r="M460" s="114" t="s">
        <v>125</v>
      </c>
      <c r="N460" s="114" t="b">
        <v>0</v>
      </c>
      <c r="O460" s="114"/>
      <c r="P460" s="114" t="s">
        <v>126</v>
      </c>
      <c r="Q460" s="114" t="s">
        <v>127</v>
      </c>
      <c r="R460" s="114" t="b">
        <v>1</v>
      </c>
      <c r="S460" s="114">
        <v>367</v>
      </c>
      <c r="T460" s="116">
        <v>1</v>
      </c>
      <c r="U460" s="116">
        <v>1.1042108851930671E+18</v>
      </c>
    </row>
    <row r="461" spans="3:21" ht="15" customHeight="1">
      <c r="C461" s="108" t="b">
        <v>0</v>
      </c>
      <c r="D461" s="109">
        <v>1</v>
      </c>
      <c r="E461" s="110">
        <v>3</v>
      </c>
      <c r="F461" s="110" t="s">
        <v>123</v>
      </c>
      <c r="G461" s="114"/>
      <c r="H461" s="114">
        <v>0</v>
      </c>
      <c r="I461" s="114">
        <v>0</v>
      </c>
      <c r="J461" s="114">
        <v>7.75</v>
      </c>
      <c r="K461" s="114" t="s">
        <v>128</v>
      </c>
      <c r="L461" s="114" t="s">
        <v>118</v>
      </c>
      <c r="M461" s="114" t="s">
        <v>125</v>
      </c>
      <c r="N461" s="114" t="b">
        <v>0</v>
      </c>
      <c r="O461" s="114"/>
      <c r="P461" s="114" t="s">
        <v>129</v>
      </c>
      <c r="Q461" s="114" t="s">
        <v>127</v>
      </c>
      <c r="R461" s="114" t="b">
        <v>1</v>
      </c>
      <c r="S461" s="114">
        <v>368</v>
      </c>
      <c r="T461" s="116">
        <v>1</v>
      </c>
      <c r="U461" s="116">
        <v>1.4914994840923786E+18</v>
      </c>
    </row>
    <row r="462" spans="3:21" ht="15" customHeight="1">
      <c r="C462" s="108" t="b">
        <v>0</v>
      </c>
      <c r="D462" s="109">
        <v>1</v>
      </c>
      <c r="E462" s="110">
        <v>1</v>
      </c>
      <c r="F462" s="110" t="s">
        <v>123</v>
      </c>
      <c r="G462" s="114">
        <v>24</v>
      </c>
      <c r="H462" s="114">
        <v>0</v>
      </c>
      <c r="I462" s="114">
        <v>0</v>
      </c>
      <c r="J462" s="114">
        <v>69.3</v>
      </c>
      <c r="K462" s="114" t="s">
        <v>120</v>
      </c>
      <c r="L462" s="114" t="s">
        <v>124</v>
      </c>
      <c r="M462" s="114" t="s">
        <v>125</v>
      </c>
      <c r="N462" s="114" t="b">
        <v>0</v>
      </c>
      <c r="O462" s="114" t="s">
        <v>136</v>
      </c>
      <c r="P462" s="114" t="s">
        <v>126</v>
      </c>
      <c r="Q462" s="114" t="s">
        <v>127</v>
      </c>
      <c r="R462" s="114" t="b">
        <v>1</v>
      </c>
      <c r="S462" s="114">
        <v>369</v>
      </c>
      <c r="T462" s="116">
        <v>0</v>
      </c>
      <c r="U462" s="116">
        <v>4.0682538028881213E+18</v>
      </c>
    </row>
    <row r="463" spans="3:21" ht="15" customHeight="1">
      <c r="C463" s="108" t="b">
        <v>0</v>
      </c>
      <c r="D463" s="109">
        <v>1</v>
      </c>
      <c r="E463" s="110">
        <v>1</v>
      </c>
      <c r="F463" s="110" t="s">
        <v>116</v>
      </c>
      <c r="G463" s="114">
        <v>25</v>
      </c>
      <c r="H463" s="114">
        <v>1</v>
      </c>
      <c r="I463" s="114">
        <v>0</v>
      </c>
      <c r="J463" s="114">
        <v>55.441699999999997</v>
      </c>
      <c r="K463" s="114" t="s">
        <v>120</v>
      </c>
      <c r="L463" s="114" t="s">
        <v>124</v>
      </c>
      <c r="M463" s="114" t="s">
        <v>119</v>
      </c>
      <c r="N463" s="114" t="b">
        <v>1</v>
      </c>
      <c r="O463" s="114" t="s">
        <v>130</v>
      </c>
      <c r="P463" s="114" t="s">
        <v>126</v>
      </c>
      <c r="Q463" s="114" t="s">
        <v>127</v>
      </c>
      <c r="R463" s="114" t="b">
        <v>0</v>
      </c>
      <c r="S463" s="114">
        <v>370</v>
      </c>
      <c r="T463" s="116">
        <v>0</v>
      </c>
      <c r="U463" s="116">
        <v>1.6864622710776834E+19</v>
      </c>
    </row>
    <row r="464" spans="3:21" ht="15" customHeight="1">
      <c r="C464" s="108" t="b">
        <v>0</v>
      </c>
      <c r="D464" s="109">
        <v>0</v>
      </c>
      <c r="E464" s="110">
        <v>3</v>
      </c>
      <c r="F464" s="110" t="s">
        <v>116</v>
      </c>
      <c r="G464" s="114">
        <v>18</v>
      </c>
      <c r="H464" s="114">
        <v>1</v>
      </c>
      <c r="I464" s="114">
        <v>0</v>
      </c>
      <c r="J464" s="114">
        <v>6.4958</v>
      </c>
      <c r="K464" s="114" t="s">
        <v>117</v>
      </c>
      <c r="L464" s="114" t="s">
        <v>118</v>
      </c>
      <c r="M464" s="114" t="s">
        <v>119</v>
      </c>
      <c r="N464" s="114" t="b">
        <v>1</v>
      </c>
      <c r="O464" s="114"/>
      <c r="P464" s="114" t="s">
        <v>121</v>
      </c>
      <c r="Q464" s="114" t="s">
        <v>122</v>
      </c>
      <c r="R464" s="114" t="b">
        <v>0</v>
      </c>
      <c r="S464" s="114">
        <v>371</v>
      </c>
      <c r="T464" s="116">
        <v>1</v>
      </c>
      <c r="U464" s="116">
        <v>7.9099685531703693E+17</v>
      </c>
    </row>
    <row r="465" spans="3:21" ht="15" customHeight="1">
      <c r="C465" s="108" t="b">
        <v>0</v>
      </c>
      <c r="D465" s="109">
        <v>0</v>
      </c>
      <c r="E465" s="110">
        <v>3</v>
      </c>
      <c r="F465" s="110" t="s">
        <v>116</v>
      </c>
      <c r="G465" s="114">
        <v>19</v>
      </c>
      <c r="H465" s="114">
        <v>0</v>
      </c>
      <c r="I465" s="114">
        <v>0</v>
      </c>
      <c r="J465" s="114">
        <v>8.0500000000000007</v>
      </c>
      <c r="K465" s="114" t="s">
        <v>117</v>
      </c>
      <c r="L465" s="114" t="s">
        <v>118</v>
      </c>
      <c r="M465" s="114" t="s">
        <v>119</v>
      </c>
      <c r="N465" s="114" t="b">
        <v>1</v>
      </c>
      <c r="O465" s="114"/>
      <c r="P465" s="114" t="s">
        <v>121</v>
      </c>
      <c r="Q465" s="114" t="s">
        <v>122</v>
      </c>
      <c r="R465" s="114" t="b">
        <v>1</v>
      </c>
      <c r="S465" s="114">
        <v>372</v>
      </c>
      <c r="T465" s="116">
        <v>1</v>
      </c>
      <c r="U465" s="116">
        <v>7.3150718044279859E+18</v>
      </c>
    </row>
    <row r="466" spans="3:21" ht="15" customHeight="1">
      <c r="C466" s="108" t="b">
        <v>0</v>
      </c>
      <c r="D466" s="109">
        <v>0</v>
      </c>
      <c r="E466" s="110">
        <v>1</v>
      </c>
      <c r="F466" s="110" t="s">
        <v>116</v>
      </c>
      <c r="G466" s="114">
        <v>22</v>
      </c>
      <c r="H466" s="114">
        <v>0</v>
      </c>
      <c r="I466" s="114">
        <v>0</v>
      </c>
      <c r="J466" s="114">
        <v>135.63329999999999</v>
      </c>
      <c r="K466" s="114" t="s">
        <v>120</v>
      </c>
      <c r="L466" s="114" t="s">
        <v>124</v>
      </c>
      <c r="M466" s="114" t="s">
        <v>119</v>
      </c>
      <c r="N466" s="114" t="b">
        <v>1</v>
      </c>
      <c r="O466" s="114"/>
      <c r="P466" s="114" t="s">
        <v>126</v>
      </c>
      <c r="Q466" s="114" t="s">
        <v>122</v>
      </c>
      <c r="R466" s="114" t="b">
        <v>1</v>
      </c>
      <c r="S466" s="114">
        <v>373</v>
      </c>
      <c r="T466" s="116">
        <v>1</v>
      </c>
      <c r="U466" s="116">
        <v>1.1562696759068381E+19</v>
      </c>
    </row>
    <row r="467" spans="3:21" ht="15" customHeight="1">
      <c r="C467" s="108" t="b">
        <v>0</v>
      </c>
      <c r="D467" s="109">
        <v>0</v>
      </c>
      <c r="E467" s="110">
        <v>3</v>
      </c>
      <c r="F467" s="110" t="s">
        <v>123</v>
      </c>
      <c r="G467" s="114">
        <v>3</v>
      </c>
      <c r="H467" s="114">
        <v>3</v>
      </c>
      <c r="I467" s="114">
        <v>1</v>
      </c>
      <c r="J467" s="114">
        <v>21.074999999999999</v>
      </c>
      <c r="K467" s="114" t="s">
        <v>117</v>
      </c>
      <c r="L467" s="114" t="s">
        <v>118</v>
      </c>
      <c r="M467" s="114" t="s">
        <v>131</v>
      </c>
      <c r="N467" s="114" t="b">
        <v>0</v>
      </c>
      <c r="O467" s="114"/>
      <c r="P467" s="114" t="s">
        <v>121</v>
      </c>
      <c r="Q467" s="114" t="s">
        <v>122</v>
      </c>
      <c r="R467" s="114" t="b">
        <v>0</v>
      </c>
      <c r="S467" s="114">
        <v>374</v>
      </c>
      <c r="T467" s="116">
        <v>1</v>
      </c>
      <c r="U467" s="116">
        <v>4.5303098920601723E+18</v>
      </c>
    </row>
    <row r="468" spans="3:21" ht="15" customHeight="1">
      <c r="C468" s="108" t="b">
        <v>0</v>
      </c>
      <c r="D468" s="109">
        <v>1</v>
      </c>
      <c r="E468" s="110">
        <v>1</v>
      </c>
      <c r="F468" s="110" t="s">
        <v>123</v>
      </c>
      <c r="G468" s="114"/>
      <c r="H468" s="114">
        <v>1</v>
      </c>
      <c r="I468" s="114">
        <v>0</v>
      </c>
      <c r="J468" s="114">
        <v>82.1708</v>
      </c>
      <c r="K468" s="114" t="s">
        <v>120</v>
      </c>
      <c r="L468" s="114" t="s">
        <v>124</v>
      </c>
      <c r="M468" s="114" t="s">
        <v>125</v>
      </c>
      <c r="N468" s="114" t="b">
        <v>0</v>
      </c>
      <c r="O468" s="114"/>
      <c r="P468" s="114" t="s">
        <v>126</v>
      </c>
      <c r="Q468" s="114" t="s">
        <v>127</v>
      </c>
      <c r="R468" s="114" t="b">
        <v>0</v>
      </c>
      <c r="S468" s="114">
        <v>375</v>
      </c>
      <c r="T468" s="116">
        <v>1</v>
      </c>
      <c r="U468" s="116">
        <v>1.0461496816746158E+19</v>
      </c>
    </row>
    <row r="469" spans="3:21" ht="15" customHeight="1">
      <c r="C469" s="108" t="b">
        <v>0</v>
      </c>
      <c r="D469" s="109">
        <v>1</v>
      </c>
      <c r="E469" s="110">
        <v>3</v>
      </c>
      <c r="F469" s="110" t="s">
        <v>123</v>
      </c>
      <c r="G469" s="114">
        <v>22</v>
      </c>
      <c r="H469" s="114">
        <v>0</v>
      </c>
      <c r="I469" s="114">
        <v>0</v>
      </c>
      <c r="J469" s="114">
        <v>7.25</v>
      </c>
      <c r="K469" s="114" t="s">
        <v>117</v>
      </c>
      <c r="L469" s="114" t="s">
        <v>118</v>
      </c>
      <c r="M469" s="114" t="s">
        <v>125</v>
      </c>
      <c r="N469" s="114" t="b">
        <v>0</v>
      </c>
      <c r="O469" s="114"/>
      <c r="P469" s="114" t="s">
        <v>121</v>
      </c>
      <c r="Q469" s="114" t="s">
        <v>127</v>
      </c>
      <c r="R469" s="114" t="b">
        <v>1</v>
      </c>
      <c r="S469" s="114">
        <v>376</v>
      </c>
      <c r="T469" s="116">
        <v>1</v>
      </c>
      <c r="U469" s="116">
        <v>1.5842241811475835E+19</v>
      </c>
    </row>
    <row r="470" spans="3:21" ht="15" customHeight="1">
      <c r="C470" s="108" t="b">
        <v>0</v>
      </c>
      <c r="D470" s="109">
        <v>0</v>
      </c>
      <c r="E470" s="110">
        <v>1</v>
      </c>
      <c r="F470" s="110" t="s">
        <v>116</v>
      </c>
      <c r="G470" s="114">
        <v>27</v>
      </c>
      <c r="H470" s="114">
        <v>0</v>
      </c>
      <c r="I470" s="114">
        <v>2</v>
      </c>
      <c r="J470" s="114">
        <v>211.5</v>
      </c>
      <c r="K470" s="114" t="s">
        <v>120</v>
      </c>
      <c r="L470" s="114" t="s">
        <v>124</v>
      </c>
      <c r="M470" s="114" t="s">
        <v>119</v>
      </c>
      <c r="N470" s="114" t="b">
        <v>1</v>
      </c>
      <c r="O470" s="114" t="s">
        <v>120</v>
      </c>
      <c r="P470" s="114" t="s">
        <v>126</v>
      </c>
      <c r="Q470" s="114" t="s">
        <v>122</v>
      </c>
      <c r="R470" s="114" t="b">
        <v>0</v>
      </c>
      <c r="S470" s="114">
        <v>377</v>
      </c>
      <c r="T470" s="116">
        <v>0</v>
      </c>
      <c r="U470" s="116">
        <v>1.5341741012089874E+19</v>
      </c>
    </row>
    <row r="471" spans="3:21" ht="15" customHeight="1">
      <c r="C471" s="108" t="b">
        <v>0</v>
      </c>
      <c r="D471" s="109">
        <v>0</v>
      </c>
      <c r="E471" s="110">
        <v>3</v>
      </c>
      <c r="F471" s="110" t="s">
        <v>116</v>
      </c>
      <c r="G471" s="114">
        <v>20</v>
      </c>
      <c r="H471" s="114">
        <v>0</v>
      </c>
      <c r="I471" s="114">
        <v>0</v>
      </c>
      <c r="J471" s="114">
        <v>4.0125000000000002</v>
      </c>
      <c r="K471" s="114" t="s">
        <v>120</v>
      </c>
      <c r="L471" s="114" t="s">
        <v>118</v>
      </c>
      <c r="M471" s="114" t="s">
        <v>119</v>
      </c>
      <c r="N471" s="114" t="b">
        <v>1</v>
      </c>
      <c r="O471" s="114"/>
      <c r="P471" s="114" t="s">
        <v>126</v>
      </c>
      <c r="Q471" s="114" t="s">
        <v>122</v>
      </c>
      <c r="R471" s="114" t="b">
        <v>1</v>
      </c>
      <c r="S471" s="114">
        <v>378</v>
      </c>
      <c r="T471" s="116">
        <v>1</v>
      </c>
      <c r="U471" s="116">
        <v>4.3352117747328609E+18</v>
      </c>
    </row>
    <row r="472" spans="3:21" ht="15" customHeight="1">
      <c r="C472" s="108" t="b">
        <v>0</v>
      </c>
      <c r="D472" s="109">
        <v>0</v>
      </c>
      <c r="E472" s="110">
        <v>3</v>
      </c>
      <c r="F472" s="110" t="s">
        <v>116</v>
      </c>
      <c r="G472" s="114">
        <v>19</v>
      </c>
      <c r="H472" s="114">
        <v>0</v>
      </c>
      <c r="I472" s="114">
        <v>0</v>
      </c>
      <c r="J472" s="114">
        <v>7.7750000000000004</v>
      </c>
      <c r="K472" s="114" t="s">
        <v>117</v>
      </c>
      <c r="L472" s="114" t="s">
        <v>118</v>
      </c>
      <c r="M472" s="114" t="s">
        <v>119</v>
      </c>
      <c r="N472" s="114" t="b">
        <v>1</v>
      </c>
      <c r="O472" s="114"/>
      <c r="P472" s="114" t="s">
        <v>121</v>
      </c>
      <c r="Q472" s="114" t="s">
        <v>122</v>
      </c>
      <c r="R472" s="114" t="b">
        <v>1</v>
      </c>
      <c r="S472" s="114">
        <v>379</v>
      </c>
      <c r="T472" s="116">
        <v>1</v>
      </c>
      <c r="U472" s="116">
        <v>1.6668066643840295E+19</v>
      </c>
    </row>
    <row r="473" spans="3:21" ht="15" customHeight="1">
      <c r="C473" s="108" t="b">
        <v>0</v>
      </c>
      <c r="D473" s="109">
        <v>1</v>
      </c>
      <c r="E473" s="110">
        <v>1</v>
      </c>
      <c r="F473" s="110" t="s">
        <v>123</v>
      </c>
      <c r="G473" s="114">
        <v>42</v>
      </c>
      <c r="H473" s="114">
        <v>0</v>
      </c>
      <c r="I473" s="114">
        <v>0</v>
      </c>
      <c r="J473" s="114">
        <v>227.52500000000001</v>
      </c>
      <c r="K473" s="114" t="s">
        <v>120</v>
      </c>
      <c r="L473" s="114" t="s">
        <v>124</v>
      </c>
      <c r="M473" s="114" t="s">
        <v>125</v>
      </c>
      <c r="N473" s="114" t="b">
        <v>0</v>
      </c>
      <c r="O473" s="114"/>
      <c r="P473" s="114" t="s">
        <v>126</v>
      </c>
      <c r="Q473" s="114" t="s">
        <v>127</v>
      </c>
      <c r="R473" s="114" t="b">
        <v>1</v>
      </c>
      <c r="S473" s="114">
        <v>380</v>
      </c>
      <c r="T473" s="116">
        <v>1</v>
      </c>
      <c r="U473" s="116">
        <v>8.3299550989075917E+18</v>
      </c>
    </row>
    <row r="474" spans="3:21" ht="15" customHeight="1">
      <c r="C474" s="108" t="b">
        <v>0</v>
      </c>
      <c r="D474" s="109">
        <v>1</v>
      </c>
      <c r="E474" s="110">
        <v>3</v>
      </c>
      <c r="F474" s="110" t="s">
        <v>123</v>
      </c>
      <c r="G474" s="114">
        <v>1</v>
      </c>
      <c r="H474" s="114">
        <v>0</v>
      </c>
      <c r="I474" s="114">
        <v>2</v>
      </c>
      <c r="J474" s="114">
        <v>15.7417</v>
      </c>
      <c r="K474" s="114" t="s">
        <v>120</v>
      </c>
      <c r="L474" s="114" t="s">
        <v>118</v>
      </c>
      <c r="M474" s="114" t="s">
        <v>131</v>
      </c>
      <c r="N474" s="114" t="b">
        <v>0</v>
      </c>
      <c r="O474" s="114"/>
      <c r="P474" s="114" t="s">
        <v>126</v>
      </c>
      <c r="Q474" s="114" t="s">
        <v>127</v>
      </c>
      <c r="R474" s="114" t="b">
        <v>0</v>
      </c>
      <c r="S474" s="114">
        <v>381</v>
      </c>
      <c r="T474" s="116">
        <v>1</v>
      </c>
      <c r="U474" s="116">
        <v>1.4102104559353721E+19</v>
      </c>
    </row>
    <row r="475" spans="3:21" ht="15" customHeight="1">
      <c r="C475" s="108" t="b">
        <v>0</v>
      </c>
      <c r="D475" s="109">
        <v>0</v>
      </c>
      <c r="E475" s="110">
        <v>3</v>
      </c>
      <c r="F475" s="110" t="s">
        <v>116</v>
      </c>
      <c r="G475" s="114">
        <v>32</v>
      </c>
      <c r="H475" s="114">
        <v>0</v>
      </c>
      <c r="I475" s="114">
        <v>0</v>
      </c>
      <c r="J475" s="114">
        <v>7.9249999999999998</v>
      </c>
      <c r="K475" s="114" t="s">
        <v>117</v>
      </c>
      <c r="L475" s="114" t="s">
        <v>118</v>
      </c>
      <c r="M475" s="114" t="s">
        <v>119</v>
      </c>
      <c r="N475" s="114" t="b">
        <v>1</v>
      </c>
      <c r="O475" s="114"/>
      <c r="P475" s="114" t="s">
        <v>121</v>
      </c>
      <c r="Q475" s="114" t="s">
        <v>122</v>
      </c>
      <c r="R475" s="114" t="b">
        <v>1</v>
      </c>
      <c r="S475" s="114">
        <v>382</v>
      </c>
      <c r="T475" s="116">
        <v>1</v>
      </c>
      <c r="U475" s="116">
        <v>1.6183239956327969E+19</v>
      </c>
    </row>
    <row r="476" spans="3:21" ht="15" customHeight="1">
      <c r="C476" s="108" t="b">
        <v>0</v>
      </c>
      <c r="D476" s="109">
        <v>1</v>
      </c>
      <c r="E476" s="110">
        <v>1</v>
      </c>
      <c r="F476" s="110" t="s">
        <v>123</v>
      </c>
      <c r="G476" s="114">
        <v>35</v>
      </c>
      <c r="H476" s="114">
        <v>1</v>
      </c>
      <c r="I476" s="114">
        <v>0</v>
      </c>
      <c r="J476" s="114">
        <v>52</v>
      </c>
      <c r="K476" s="114" t="s">
        <v>117</v>
      </c>
      <c r="L476" s="114" t="s">
        <v>124</v>
      </c>
      <c r="M476" s="114" t="s">
        <v>125</v>
      </c>
      <c r="N476" s="114" t="b">
        <v>0</v>
      </c>
      <c r="O476" s="114"/>
      <c r="P476" s="114" t="s">
        <v>121</v>
      </c>
      <c r="Q476" s="114" t="s">
        <v>127</v>
      </c>
      <c r="R476" s="114" t="b">
        <v>0</v>
      </c>
      <c r="S476" s="114">
        <v>383</v>
      </c>
      <c r="T476" s="116">
        <v>1</v>
      </c>
      <c r="U476" s="116">
        <v>1.491448460407073E+19</v>
      </c>
    </row>
    <row r="477" spans="3:21" ht="15" customHeight="1">
      <c r="C477" s="108" t="b">
        <v>0</v>
      </c>
      <c r="D477" s="109">
        <v>0</v>
      </c>
      <c r="E477" s="110">
        <v>3</v>
      </c>
      <c r="F477" s="110" t="s">
        <v>116</v>
      </c>
      <c r="G477" s="114"/>
      <c r="H477" s="114">
        <v>0</v>
      </c>
      <c r="I477" s="114">
        <v>0</v>
      </c>
      <c r="J477" s="114">
        <v>7.8958000000000004</v>
      </c>
      <c r="K477" s="114" t="s">
        <v>117</v>
      </c>
      <c r="L477" s="114" t="s">
        <v>118</v>
      </c>
      <c r="M477" s="114" t="s">
        <v>119</v>
      </c>
      <c r="N477" s="114" t="b">
        <v>1</v>
      </c>
      <c r="O477" s="114"/>
      <c r="P477" s="114" t="s">
        <v>121</v>
      </c>
      <c r="Q477" s="114" t="s">
        <v>122</v>
      </c>
      <c r="R477" s="114" t="b">
        <v>1</v>
      </c>
      <c r="S477" s="114">
        <v>384</v>
      </c>
      <c r="T477" s="116">
        <v>1</v>
      </c>
      <c r="U477" s="116">
        <v>4.7091456952957645E+18</v>
      </c>
    </row>
    <row r="478" spans="3:21" ht="15" customHeight="1">
      <c r="C478" s="108" t="b">
        <v>0</v>
      </c>
      <c r="D478" s="109">
        <v>0</v>
      </c>
      <c r="E478" s="110">
        <v>2</v>
      </c>
      <c r="F478" s="110" t="s">
        <v>116</v>
      </c>
      <c r="G478" s="114">
        <v>18</v>
      </c>
      <c r="H478" s="114">
        <v>0</v>
      </c>
      <c r="I478" s="114">
        <v>0</v>
      </c>
      <c r="J478" s="114">
        <v>73.5</v>
      </c>
      <c r="K478" s="114" t="s">
        <v>117</v>
      </c>
      <c r="L478" s="114" t="s">
        <v>132</v>
      </c>
      <c r="M478" s="114" t="s">
        <v>119</v>
      </c>
      <c r="N478" s="114" t="b">
        <v>1</v>
      </c>
      <c r="O478" s="114"/>
      <c r="P478" s="114" t="s">
        <v>121</v>
      </c>
      <c r="Q478" s="114" t="s">
        <v>122</v>
      </c>
      <c r="R478" s="114" t="b">
        <v>1</v>
      </c>
      <c r="S478" s="114">
        <v>385</v>
      </c>
      <c r="T478" s="116">
        <v>1</v>
      </c>
      <c r="U478" s="116">
        <v>3.7496104036370222E+18</v>
      </c>
    </row>
    <row r="479" spans="3:21" ht="15" customHeight="1">
      <c r="C479" s="108" t="b">
        <v>0</v>
      </c>
      <c r="D479" s="109">
        <v>0</v>
      </c>
      <c r="E479" s="110">
        <v>3</v>
      </c>
      <c r="F479" s="110" t="s">
        <v>116</v>
      </c>
      <c r="G479" s="114">
        <v>1</v>
      </c>
      <c r="H479" s="114">
        <v>5</v>
      </c>
      <c r="I479" s="114">
        <v>2</v>
      </c>
      <c r="J479" s="114">
        <v>46.9</v>
      </c>
      <c r="K479" s="114" t="s">
        <v>117</v>
      </c>
      <c r="L479" s="114" t="s">
        <v>118</v>
      </c>
      <c r="M479" s="114" t="s">
        <v>131</v>
      </c>
      <c r="N479" s="114" t="b">
        <v>0</v>
      </c>
      <c r="O479" s="114"/>
      <c r="P479" s="114" t="s">
        <v>121</v>
      </c>
      <c r="Q479" s="114" t="s">
        <v>122</v>
      </c>
      <c r="R479" s="114" t="b">
        <v>0</v>
      </c>
      <c r="S479" s="114">
        <v>386</v>
      </c>
      <c r="T479" s="116">
        <v>1</v>
      </c>
      <c r="U479" s="116">
        <v>1.2872998872990602E+18</v>
      </c>
    </row>
    <row r="480" spans="3:21" ht="15" customHeight="1">
      <c r="C480" s="108" t="b">
        <v>0</v>
      </c>
      <c r="D480" s="109">
        <v>1</v>
      </c>
      <c r="E480" s="110">
        <v>2</v>
      </c>
      <c r="F480" s="110" t="s">
        <v>123</v>
      </c>
      <c r="G480" s="114">
        <v>36</v>
      </c>
      <c r="H480" s="114">
        <v>0</v>
      </c>
      <c r="I480" s="114">
        <v>0</v>
      </c>
      <c r="J480" s="114">
        <v>13</v>
      </c>
      <c r="K480" s="114" t="s">
        <v>117</v>
      </c>
      <c r="L480" s="114" t="s">
        <v>132</v>
      </c>
      <c r="M480" s="114" t="s">
        <v>125</v>
      </c>
      <c r="N480" s="114" t="b">
        <v>0</v>
      </c>
      <c r="O480" s="114"/>
      <c r="P480" s="114" t="s">
        <v>121</v>
      </c>
      <c r="Q480" s="114" t="s">
        <v>127</v>
      </c>
      <c r="R480" s="114" t="b">
        <v>1</v>
      </c>
      <c r="S480" s="114">
        <v>387</v>
      </c>
      <c r="T480" s="116">
        <v>1</v>
      </c>
      <c r="U480" s="116">
        <v>1.0914611098052231E+19</v>
      </c>
    </row>
    <row r="481" spans="3:21" ht="15" customHeight="1">
      <c r="C481" s="108" t="b">
        <v>0</v>
      </c>
      <c r="D481" s="109">
        <v>0</v>
      </c>
      <c r="E481" s="110">
        <v>3</v>
      </c>
      <c r="F481" s="110" t="s">
        <v>116</v>
      </c>
      <c r="G481" s="114"/>
      <c r="H481" s="114">
        <v>0</v>
      </c>
      <c r="I481" s="114">
        <v>0</v>
      </c>
      <c r="J481" s="114">
        <v>7.7291999999999996</v>
      </c>
      <c r="K481" s="114" t="s">
        <v>128</v>
      </c>
      <c r="L481" s="114" t="s">
        <v>118</v>
      </c>
      <c r="M481" s="114" t="s">
        <v>119</v>
      </c>
      <c r="N481" s="114" t="b">
        <v>1</v>
      </c>
      <c r="O481" s="114"/>
      <c r="P481" s="114" t="s">
        <v>129</v>
      </c>
      <c r="Q481" s="114" t="s">
        <v>122</v>
      </c>
      <c r="R481" s="114" t="b">
        <v>1</v>
      </c>
      <c r="S481" s="114">
        <v>388</v>
      </c>
      <c r="T481" s="116">
        <v>1</v>
      </c>
      <c r="U481" s="116">
        <v>1.0849976859032701E+19</v>
      </c>
    </row>
    <row r="482" spans="3:21" ht="15" customHeight="1">
      <c r="C482" s="108" t="b">
        <v>0</v>
      </c>
      <c r="D482" s="109">
        <v>1</v>
      </c>
      <c r="E482" s="110">
        <v>2</v>
      </c>
      <c r="F482" s="110" t="s">
        <v>123</v>
      </c>
      <c r="G482" s="114">
        <v>17</v>
      </c>
      <c r="H482" s="114">
        <v>0</v>
      </c>
      <c r="I482" s="114">
        <v>0</v>
      </c>
      <c r="J482" s="114">
        <v>12</v>
      </c>
      <c r="K482" s="114" t="s">
        <v>120</v>
      </c>
      <c r="L482" s="114" t="s">
        <v>132</v>
      </c>
      <c r="M482" s="114" t="s">
        <v>125</v>
      </c>
      <c r="N482" s="114" t="b">
        <v>0</v>
      </c>
      <c r="O482" s="114"/>
      <c r="P482" s="114" t="s">
        <v>126</v>
      </c>
      <c r="Q482" s="114" t="s">
        <v>127</v>
      </c>
      <c r="R482" s="114" t="b">
        <v>1</v>
      </c>
      <c r="S482" s="114">
        <v>389</v>
      </c>
      <c r="T482" s="116">
        <v>1</v>
      </c>
      <c r="U482" s="116">
        <v>1.1652477116553472E+19</v>
      </c>
    </row>
    <row r="483" spans="3:21" ht="15" customHeight="1">
      <c r="C483" s="108" t="b">
        <v>0</v>
      </c>
      <c r="D483" s="109">
        <v>1</v>
      </c>
      <c r="E483" s="110">
        <v>1</v>
      </c>
      <c r="F483" s="110" t="s">
        <v>116</v>
      </c>
      <c r="G483" s="114">
        <v>36</v>
      </c>
      <c r="H483" s="114">
        <v>1</v>
      </c>
      <c r="I483" s="114">
        <v>2</v>
      </c>
      <c r="J483" s="114">
        <v>120</v>
      </c>
      <c r="K483" s="114" t="s">
        <v>117</v>
      </c>
      <c r="L483" s="114" t="s">
        <v>124</v>
      </c>
      <c r="M483" s="114" t="s">
        <v>119</v>
      </c>
      <c r="N483" s="114" t="b">
        <v>1</v>
      </c>
      <c r="O483" s="114" t="s">
        <v>136</v>
      </c>
      <c r="P483" s="114" t="s">
        <v>121</v>
      </c>
      <c r="Q483" s="114" t="s">
        <v>127</v>
      </c>
      <c r="R483" s="114" t="b">
        <v>0</v>
      </c>
      <c r="S483" s="114">
        <v>390</v>
      </c>
      <c r="T483" s="116">
        <v>0</v>
      </c>
      <c r="U483" s="116">
        <v>1.6276988711290075E+19</v>
      </c>
    </row>
    <row r="484" spans="3:21" ht="15" customHeight="1">
      <c r="C484" s="108" t="b">
        <v>0</v>
      </c>
      <c r="D484" s="109">
        <v>1</v>
      </c>
      <c r="E484" s="110">
        <v>3</v>
      </c>
      <c r="F484" s="110" t="s">
        <v>116</v>
      </c>
      <c r="G484" s="114">
        <v>21</v>
      </c>
      <c r="H484" s="114">
        <v>0</v>
      </c>
      <c r="I484" s="114">
        <v>0</v>
      </c>
      <c r="J484" s="114">
        <v>7.7957999999999998</v>
      </c>
      <c r="K484" s="114" t="s">
        <v>117</v>
      </c>
      <c r="L484" s="114" t="s">
        <v>118</v>
      </c>
      <c r="M484" s="114" t="s">
        <v>119</v>
      </c>
      <c r="N484" s="114" t="b">
        <v>1</v>
      </c>
      <c r="O484" s="114"/>
      <c r="P484" s="114" t="s">
        <v>121</v>
      </c>
      <c r="Q484" s="114" t="s">
        <v>127</v>
      </c>
      <c r="R484" s="114" t="b">
        <v>1</v>
      </c>
      <c r="S484" s="114">
        <v>391</v>
      </c>
      <c r="T484" s="116">
        <v>1</v>
      </c>
      <c r="U484" s="116">
        <v>3.0202763710900951E+18</v>
      </c>
    </row>
    <row r="485" spans="3:21" ht="15" customHeight="1">
      <c r="C485" s="108" t="b">
        <v>0</v>
      </c>
      <c r="D485" s="109">
        <v>0</v>
      </c>
      <c r="E485" s="110">
        <v>3</v>
      </c>
      <c r="F485" s="110" t="s">
        <v>116</v>
      </c>
      <c r="G485" s="114">
        <v>28</v>
      </c>
      <c r="H485" s="114">
        <v>2</v>
      </c>
      <c r="I485" s="114">
        <v>0</v>
      </c>
      <c r="J485" s="114">
        <v>7.9249999999999998</v>
      </c>
      <c r="K485" s="114" t="s">
        <v>117</v>
      </c>
      <c r="L485" s="114" t="s">
        <v>118</v>
      </c>
      <c r="M485" s="114" t="s">
        <v>119</v>
      </c>
      <c r="N485" s="114" t="b">
        <v>1</v>
      </c>
      <c r="O485" s="114"/>
      <c r="P485" s="114" t="s">
        <v>121</v>
      </c>
      <c r="Q485" s="114" t="s">
        <v>122</v>
      </c>
      <c r="R485" s="114" t="b">
        <v>0</v>
      </c>
      <c r="S485" s="114">
        <v>392</v>
      </c>
      <c r="T485" s="116">
        <v>1</v>
      </c>
      <c r="U485" s="116">
        <v>1.5109776474333014E+19</v>
      </c>
    </row>
    <row r="486" spans="3:21" ht="15" customHeight="1">
      <c r="C486" s="108" t="b">
        <v>0</v>
      </c>
      <c r="D486" s="109">
        <v>1</v>
      </c>
      <c r="E486" s="110">
        <v>1</v>
      </c>
      <c r="F486" s="110" t="s">
        <v>123</v>
      </c>
      <c r="G486" s="114">
        <v>23</v>
      </c>
      <c r="H486" s="114">
        <v>1</v>
      </c>
      <c r="I486" s="114">
        <v>0</v>
      </c>
      <c r="J486" s="114">
        <v>113.27500000000001</v>
      </c>
      <c r="K486" s="114" t="s">
        <v>120</v>
      </c>
      <c r="L486" s="114" t="s">
        <v>124</v>
      </c>
      <c r="M486" s="114" t="s">
        <v>125</v>
      </c>
      <c r="N486" s="114" t="b">
        <v>0</v>
      </c>
      <c r="O486" s="114" t="s">
        <v>134</v>
      </c>
      <c r="P486" s="114" t="s">
        <v>126</v>
      </c>
      <c r="Q486" s="114" t="s">
        <v>127</v>
      </c>
      <c r="R486" s="114" t="b">
        <v>0</v>
      </c>
      <c r="S486" s="114">
        <v>393</v>
      </c>
      <c r="T486" s="116">
        <v>0</v>
      </c>
      <c r="U486" s="116">
        <v>1.4135240840605876E+19</v>
      </c>
    </row>
    <row r="487" spans="3:21" ht="15" customHeight="1">
      <c r="C487" s="108" t="b">
        <v>0</v>
      </c>
      <c r="D487" s="109">
        <v>1</v>
      </c>
      <c r="E487" s="110">
        <v>3</v>
      </c>
      <c r="F487" s="110" t="s">
        <v>123</v>
      </c>
      <c r="G487" s="114">
        <v>24</v>
      </c>
      <c r="H487" s="114">
        <v>0</v>
      </c>
      <c r="I487" s="114">
        <v>2</v>
      </c>
      <c r="J487" s="114">
        <v>16.7</v>
      </c>
      <c r="K487" s="114" t="s">
        <v>117</v>
      </c>
      <c r="L487" s="114" t="s">
        <v>118</v>
      </c>
      <c r="M487" s="114" t="s">
        <v>125</v>
      </c>
      <c r="N487" s="114" t="b">
        <v>0</v>
      </c>
      <c r="O487" s="114" t="s">
        <v>133</v>
      </c>
      <c r="P487" s="114" t="s">
        <v>121</v>
      </c>
      <c r="Q487" s="114" t="s">
        <v>127</v>
      </c>
      <c r="R487" s="114" t="b">
        <v>0</v>
      </c>
      <c r="S487" s="114">
        <v>394</v>
      </c>
      <c r="T487" s="116">
        <v>0</v>
      </c>
      <c r="U487" s="116">
        <v>1.6563033101399626E+19</v>
      </c>
    </row>
    <row r="488" spans="3:21" ht="15" customHeight="1">
      <c r="C488" s="108" t="b">
        <v>0</v>
      </c>
      <c r="D488" s="109">
        <v>0</v>
      </c>
      <c r="E488" s="110">
        <v>3</v>
      </c>
      <c r="F488" s="110" t="s">
        <v>116</v>
      </c>
      <c r="G488" s="114">
        <v>22</v>
      </c>
      <c r="H488" s="114">
        <v>0</v>
      </c>
      <c r="I488" s="114">
        <v>0</v>
      </c>
      <c r="J488" s="114">
        <v>7.7957999999999998</v>
      </c>
      <c r="K488" s="114" t="s">
        <v>117</v>
      </c>
      <c r="L488" s="114" t="s">
        <v>118</v>
      </c>
      <c r="M488" s="114" t="s">
        <v>119</v>
      </c>
      <c r="N488" s="114" t="b">
        <v>1</v>
      </c>
      <c r="O488" s="114"/>
      <c r="P488" s="114" t="s">
        <v>121</v>
      </c>
      <c r="Q488" s="114" t="s">
        <v>122</v>
      </c>
      <c r="R488" s="114" t="b">
        <v>1</v>
      </c>
      <c r="S488" s="114">
        <v>395</v>
      </c>
      <c r="T488" s="116">
        <v>1</v>
      </c>
      <c r="U488" s="116">
        <v>5.8169380354739159E+18</v>
      </c>
    </row>
    <row r="489" spans="3:21" ht="15" customHeight="1">
      <c r="C489" s="108" t="b">
        <v>0</v>
      </c>
      <c r="D489" s="109">
        <v>0</v>
      </c>
      <c r="E489" s="110">
        <v>3</v>
      </c>
      <c r="F489" s="110" t="s">
        <v>123</v>
      </c>
      <c r="G489" s="114">
        <v>31</v>
      </c>
      <c r="H489" s="114">
        <v>0</v>
      </c>
      <c r="I489" s="114">
        <v>0</v>
      </c>
      <c r="J489" s="114">
        <v>7.8541999999999996</v>
      </c>
      <c r="K489" s="114" t="s">
        <v>117</v>
      </c>
      <c r="L489" s="114" t="s">
        <v>118</v>
      </c>
      <c r="M489" s="114" t="s">
        <v>125</v>
      </c>
      <c r="N489" s="114" t="b">
        <v>0</v>
      </c>
      <c r="O489" s="114"/>
      <c r="P489" s="114" t="s">
        <v>121</v>
      </c>
      <c r="Q489" s="114" t="s">
        <v>122</v>
      </c>
      <c r="R489" s="114" t="b">
        <v>1</v>
      </c>
      <c r="S489" s="114">
        <v>396</v>
      </c>
      <c r="T489" s="116">
        <v>1</v>
      </c>
      <c r="U489" s="116">
        <v>1.4663000951033936E+19</v>
      </c>
    </row>
    <row r="490" spans="3:21" ht="15" customHeight="1">
      <c r="C490" s="108" t="b">
        <v>0</v>
      </c>
      <c r="D490" s="109">
        <v>0</v>
      </c>
      <c r="E490" s="110">
        <v>2</v>
      </c>
      <c r="F490" s="110" t="s">
        <v>116</v>
      </c>
      <c r="G490" s="114">
        <v>46</v>
      </c>
      <c r="H490" s="114">
        <v>0</v>
      </c>
      <c r="I490" s="114">
        <v>0</v>
      </c>
      <c r="J490" s="114">
        <v>26</v>
      </c>
      <c r="K490" s="114" t="s">
        <v>117</v>
      </c>
      <c r="L490" s="114" t="s">
        <v>132</v>
      </c>
      <c r="M490" s="114" t="s">
        <v>119</v>
      </c>
      <c r="N490" s="114" t="b">
        <v>1</v>
      </c>
      <c r="O490" s="114"/>
      <c r="P490" s="114" t="s">
        <v>121</v>
      </c>
      <c r="Q490" s="114" t="s">
        <v>122</v>
      </c>
      <c r="R490" s="114" t="b">
        <v>1</v>
      </c>
      <c r="S490" s="114">
        <v>397</v>
      </c>
      <c r="T490" s="116">
        <v>1</v>
      </c>
      <c r="U490" s="116">
        <v>1.3128968611581317E+19</v>
      </c>
    </row>
    <row r="491" spans="3:21" ht="15" customHeight="1">
      <c r="C491" s="108" t="b">
        <v>0</v>
      </c>
      <c r="D491" s="109">
        <v>0</v>
      </c>
      <c r="E491" s="110">
        <v>2</v>
      </c>
      <c r="F491" s="110" t="s">
        <v>116</v>
      </c>
      <c r="G491" s="114">
        <v>23</v>
      </c>
      <c r="H491" s="114">
        <v>0</v>
      </c>
      <c r="I491" s="114">
        <v>0</v>
      </c>
      <c r="J491" s="114">
        <v>10.5</v>
      </c>
      <c r="K491" s="114" t="s">
        <v>117</v>
      </c>
      <c r="L491" s="114" t="s">
        <v>132</v>
      </c>
      <c r="M491" s="114" t="s">
        <v>119</v>
      </c>
      <c r="N491" s="114" t="b">
        <v>1</v>
      </c>
      <c r="O491" s="114"/>
      <c r="P491" s="114" t="s">
        <v>121</v>
      </c>
      <c r="Q491" s="114" t="s">
        <v>122</v>
      </c>
      <c r="R491" s="114" t="b">
        <v>1</v>
      </c>
      <c r="S491" s="114">
        <v>398</v>
      </c>
      <c r="T491" s="116">
        <v>1</v>
      </c>
      <c r="U491" s="116">
        <v>1.3716142030685565E+19</v>
      </c>
    </row>
    <row r="492" spans="3:21" ht="15" customHeight="1">
      <c r="C492" s="108" t="b">
        <v>0</v>
      </c>
      <c r="D492" s="109">
        <v>1</v>
      </c>
      <c r="E492" s="110">
        <v>2</v>
      </c>
      <c r="F492" s="110" t="s">
        <v>123</v>
      </c>
      <c r="G492" s="114">
        <v>28</v>
      </c>
      <c r="H492" s="114">
        <v>0</v>
      </c>
      <c r="I492" s="114">
        <v>0</v>
      </c>
      <c r="J492" s="114">
        <v>12.65</v>
      </c>
      <c r="K492" s="114" t="s">
        <v>117</v>
      </c>
      <c r="L492" s="114" t="s">
        <v>132</v>
      </c>
      <c r="M492" s="114" t="s">
        <v>125</v>
      </c>
      <c r="N492" s="114" t="b">
        <v>0</v>
      </c>
      <c r="O492" s="114"/>
      <c r="P492" s="114" t="s">
        <v>121</v>
      </c>
      <c r="Q492" s="114" t="s">
        <v>127</v>
      </c>
      <c r="R492" s="114" t="b">
        <v>1</v>
      </c>
      <c r="S492" s="114">
        <v>399</v>
      </c>
      <c r="T492" s="116">
        <v>1</v>
      </c>
      <c r="U492" s="116">
        <v>1.7248774323083022E+19</v>
      </c>
    </row>
    <row r="493" spans="3:21" ht="15" customHeight="1">
      <c r="C493" s="108" t="b">
        <v>0</v>
      </c>
      <c r="D493" s="109">
        <v>1</v>
      </c>
      <c r="E493" s="110">
        <v>3</v>
      </c>
      <c r="F493" s="110" t="s">
        <v>116</v>
      </c>
      <c r="G493" s="114">
        <v>39</v>
      </c>
      <c r="H493" s="114">
        <v>0</v>
      </c>
      <c r="I493" s="114">
        <v>0</v>
      </c>
      <c r="J493" s="114">
        <v>7.9249999999999998</v>
      </c>
      <c r="K493" s="114" t="s">
        <v>117</v>
      </c>
      <c r="L493" s="114" t="s">
        <v>118</v>
      </c>
      <c r="M493" s="114" t="s">
        <v>119</v>
      </c>
      <c r="N493" s="114" t="b">
        <v>1</v>
      </c>
      <c r="O493" s="114"/>
      <c r="P493" s="114" t="s">
        <v>121</v>
      </c>
      <c r="Q493" s="114" t="s">
        <v>127</v>
      </c>
      <c r="R493" s="114" t="b">
        <v>1</v>
      </c>
      <c r="S493" s="114">
        <v>400</v>
      </c>
      <c r="T493" s="116">
        <v>1</v>
      </c>
      <c r="U493" s="116">
        <v>1.1156100648127701E+19</v>
      </c>
    </row>
    <row r="494" spans="3:21" ht="15" customHeight="1">
      <c r="C494" s="108" t="b">
        <v>0</v>
      </c>
      <c r="D494" s="109">
        <v>0</v>
      </c>
      <c r="E494" s="110">
        <v>3</v>
      </c>
      <c r="F494" s="110" t="s">
        <v>116</v>
      </c>
      <c r="G494" s="114">
        <v>26</v>
      </c>
      <c r="H494" s="114">
        <v>0</v>
      </c>
      <c r="I494" s="114">
        <v>0</v>
      </c>
      <c r="J494" s="114">
        <v>8.0500000000000007</v>
      </c>
      <c r="K494" s="114" t="s">
        <v>117</v>
      </c>
      <c r="L494" s="114" t="s">
        <v>118</v>
      </c>
      <c r="M494" s="114" t="s">
        <v>119</v>
      </c>
      <c r="N494" s="114" t="b">
        <v>1</v>
      </c>
      <c r="O494" s="114"/>
      <c r="P494" s="114" t="s">
        <v>121</v>
      </c>
      <c r="Q494" s="114" t="s">
        <v>122</v>
      </c>
      <c r="R494" s="114" t="b">
        <v>1</v>
      </c>
      <c r="S494" s="114">
        <v>401</v>
      </c>
      <c r="T494" s="116">
        <v>1</v>
      </c>
      <c r="U494" s="116">
        <v>9.0027795255453276E+18</v>
      </c>
    </row>
    <row r="495" spans="3:21" ht="15" customHeight="1">
      <c r="C495" s="108" t="b">
        <v>0</v>
      </c>
      <c r="D495" s="109">
        <v>0</v>
      </c>
      <c r="E495" s="110">
        <v>3</v>
      </c>
      <c r="F495" s="110" t="s">
        <v>123</v>
      </c>
      <c r="G495" s="114">
        <v>21</v>
      </c>
      <c r="H495" s="114">
        <v>1</v>
      </c>
      <c r="I495" s="114">
        <v>0</v>
      </c>
      <c r="J495" s="114">
        <v>9.8249999999999993</v>
      </c>
      <c r="K495" s="114" t="s">
        <v>117</v>
      </c>
      <c r="L495" s="114" t="s">
        <v>118</v>
      </c>
      <c r="M495" s="114" t="s">
        <v>125</v>
      </c>
      <c r="N495" s="114" t="b">
        <v>0</v>
      </c>
      <c r="O495" s="114"/>
      <c r="P495" s="114" t="s">
        <v>121</v>
      </c>
      <c r="Q495" s="114" t="s">
        <v>122</v>
      </c>
      <c r="R495" s="114" t="b">
        <v>0</v>
      </c>
      <c r="S495" s="114">
        <v>402</v>
      </c>
      <c r="T495" s="116">
        <v>1</v>
      </c>
      <c r="U495" s="116">
        <v>6.08384395286622E+18</v>
      </c>
    </row>
    <row r="496" spans="3:21" ht="15" customHeight="1">
      <c r="C496" s="108" t="b">
        <v>0</v>
      </c>
      <c r="D496" s="109">
        <v>0</v>
      </c>
      <c r="E496" s="110">
        <v>3</v>
      </c>
      <c r="F496" s="110" t="s">
        <v>116</v>
      </c>
      <c r="G496" s="114">
        <v>28</v>
      </c>
      <c r="H496" s="114">
        <v>1</v>
      </c>
      <c r="I496" s="114">
        <v>0</v>
      </c>
      <c r="J496" s="114">
        <v>15.85</v>
      </c>
      <c r="K496" s="114" t="s">
        <v>117</v>
      </c>
      <c r="L496" s="114" t="s">
        <v>118</v>
      </c>
      <c r="M496" s="114" t="s">
        <v>119</v>
      </c>
      <c r="N496" s="114" t="b">
        <v>1</v>
      </c>
      <c r="O496" s="114"/>
      <c r="P496" s="114" t="s">
        <v>121</v>
      </c>
      <c r="Q496" s="114" t="s">
        <v>122</v>
      </c>
      <c r="R496" s="114" t="b">
        <v>0</v>
      </c>
      <c r="S496" s="114">
        <v>403</v>
      </c>
      <c r="T496" s="116">
        <v>1</v>
      </c>
      <c r="U496" s="116">
        <v>4.7804747312510556E+18</v>
      </c>
    </row>
    <row r="497" spans="3:21" ht="15" customHeight="1">
      <c r="C497" s="108" t="b">
        <v>0</v>
      </c>
      <c r="D497" s="109">
        <v>0</v>
      </c>
      <c r="E497" s="110">
        <v>3</v>
      </c>
      <c r="F497" s="110" t="s">
        <v>123</v>
      </c>
      <c r="G497" s="114">
        <v>20</v>
      </c>
      <c r="H497" s="114">
        <v>0</v>
      </c>
      <c r="I497" s="114">
        <v>0</v>
      </c>
      <c r="J497" s="114">
        <v>8.6624999999999996</v>
      </c>
      <c r="K497" s="114" t="s">
        <v>117</v>
      </c>
      <c r="L497" s="114" t="s">
        <v>118</v>
      </c>
      <c r="M497" s="114" t="s">
        <v>125</v>
      </c>
      <c r="N497" s="114" t="b">
        <v>0</v>
      </c>
      <c r="O497" s="114"/>
      <c r="P497" s="114" t="s">
        <v>121</v>
      </c>
      <c r="Q497" s="114" t="s">
        <v>122</v>
      </c>
      <c r="R497" s="114" t="b">
        <v>1</v>
      </c>
      <c r="S497" s="114">
        <v>404</v>
      </c>
      <c r="T497" s="116">
        <v>1</v>
      </c>
      <c r="U497" s="116">
        <v>1.4062953824206307E+19</v>
      </c>
    </row>
    <row r="498" spans="3:21" ht="15" customHeight="1">
      <c r="C498" s="108" t="b">
        <v>0</v>
      </c>
      <c r="D498" s="109">
        <v>0</v>
      </c>
      <c r="E498" s="110">
        <v>2</v>
      </c>
      <c r="F498" s="110" t="s">
        <v>116</v>
      </c>
      <c r="G498" s="114">
        <v>34</v>
      </c>
      <c r="H498" s="114">
        <v>1</v>
      </c>
      <c r="I498" s="114">
        <v>0</v>
      </c>
      <c r="J498" s="114">
        <v>21</v>
      </c>
      <c r="K498" s="114" t="s">
        <v>117</v>
      </c>
      <c r="L498" s="114" t="s">
        <v>132</v>
      </c>
      <c r="M498" s="114" t="s">
        <v>119</v>
      </c>
      <c r="N498" s="114" t="b">
        <v>1</v>
      </c>
      <c r="O498" s="114"/>
      <c r="P498" s="114" t="s">
        <v>121</v>
      </c>
      <c r="Q498" s="114" t="s">
        <v>122</v>
      </c>
      <c r="R498" s="114" t="b">
        <v>0</v>
      </c>
      <c r="S498" s="114">
        <v>405</v>
      </c>
      <c r="T498" s="116">
        <v>1</v>
      </c>
      <c r="U498" s="116">
        <v>1.106450656776562E+18</v>
      </c>
    </row>
    <row r="499" spans="3:21" ht="15" customHeight="1">
      <c r="C499" s="108" t="b">
        <v>0</v>
      </c>
      <c r="D499" s="109">
        <v>0</v>
      </c>
      <c r="E499" s="110">
        <v>3</v>
      </c>
      <c r="F499" s="110" t="s">
        <v>116</v>
      </c>
      <c r="G499" s="114">
        <v>51</v>
      </c>
      <c r="H499" s="114">
        <v>0</v>
      </c>
      <c r="I499" s="114">
        <v>0</v>
      </c>
      <c r="J499" s="114">
        <v>7.75</v>
      </c>
      <c r="K499" s="114" t="s">
        <v>117</v>
      </c>
      <c r="L499" s="114" t="s">
        <v>118</v>
      </c>
      <c r="M499" s="114" t="s">
        <v>119</v>
      </c>
      <c r="N499" s="114" t="b">
        <v>1</v>
      </c>
      <c r="O499" s="114"/>
      <c r="P499" s="114" t="s">
        <v>121</v>
      </c>
      <c r="Q499" s="114" t="s">
        <v>122</v>
      </c>
      <c r="R499" s="114" t="b">
        <v>1</v>
      </c>
      <c r="S499" s="114">
        <v>406</v>
      </c>
      <c r="T499" s="116">
        <v>1</v>
      </c>
      <c r="U499" s="116">
        <v>1.2938376496509903E+19</v>
      </c>
    </row>
    <row r="500" spans="3:21" ht="15" customHeight="1">
      <c r="C500" s="108" t="b">
        <v>0</v>
      </c>
      <c r="D500" s="109">
        <v>1</v>
      </c>
      <c r="E500" s="110">
        <v>2</v>
      </c>
      <c r="F500" s="110" t="s">
        <v>116</v>
      </c>
      <c r="G500" s="114">
        <v>3</v>
      </c>
      <c r="H500" s="114">
        <v>1</v>
      </c>
      <c r="I500" s="114">
        <v>1</v>
      </c>
      <c r="J500" s="114">
        <v>18.75</v>
      </c>
      <c r="K500" s="114" t="s">
        <v>117</v>
      </c>
      <c r="L500" s="114" t="s">
        <v>132</v>
      </c>
      <c r="M500" s="114" t="s">
        <v>131</v>
      </c>
      <c r="N500" s="114" t="b">
        <v>0</v>
      </c>
      <c r="O500" s="114"/>
      <c r="P500" s="114" t="s">
        <v>121</v>
      </c>
      <c r="Q500" s="114" t="s">
        <v>127</v>
      </c>
      <c r="R500" s="114" t="b">
        <v>0</v>
      </c>
      <c r="S500" s="114">
        <v>407</v>
      </c>
      <c r="T500" s="116">
        <v>1</v>
      </c>
      <c r="U500" s="116">
        <v>1.0331710568219675E+18</v>
      </c>
    </row>
    <row r="501" spans="3:21" ht="15" customHeight="1">
      <c r="C501" s="108" t="b">
        <v>0</v>
      </c>
      <c r="D501" s="109">
        <v>0</v>
      </c>
      <c r="E501" s="110">
        <v>3</v>
      </c>
      <c r="F501" s="110" t="s">
        <v>116</v>
      </c>
      <c r="G501" s="114">
        <v>21</v>
      </c>
      <c r="H501" s="114">
        <v>0</v>
      </c>
      <c r="I501" s="114">
        <v>0</v>
      </c>
      <c r="J501" s="114">
        <v>7.7750000000000004</v>
      </c>
      <c r="K501" s="114" t="s">
        <v>117</v>
      </c>
      <c r="L501" s="114" t="s">
        <v>118</v>
      </c>
      <c r="M501" s="114" t="s">
        <v>119</v>
      </c>
      <c r="N501" s="114" t="b">
        <v>1</v>
      </c>
      <c r="O501" s="114"/>
      <c r="P501" s="114" t="s">
        <v>121</v>
      </c>
      <c r="Q501" s="114" t="s">
        <v>122</v>
      </c>
      <c r="R501" s="114" t="b">
        <v>1</v>
      </c>
      <c r="S501" s="114">
        <v>408</v>
      </c>
      <c r="T501" s="116">
        <v>1</v>
      </c>
      <c r="U501" s="116">
        <v>9.448815008700969E+18</v>
      </c>
    </row>
    <row r="502" spans="3:21" ht="15" customHeight="1">
      <c r="C502" s="108" t="b">
        <v>0</v>
      </c>
      <c r="D502" s="109">
        <v>0</v>
      </c>
      <c r="E502" s="110">
        <v>3</v>
      </c>
      <c r="F502" s="110" t="s">
        <v>123</v>
      </c>
      <c r="G502" s="114"/>
      <c r="H502" s="114">
        <v>3</v>
      </c>
      <c r="I502" s="114">
        <v>1</v>
      </c>
      <c r="J502" s="114">
        <v>25.466699999999999</v>
      </c>
      <c r="K502" s="114" t="s">
        <v>117</v>
      </c>
      <c r="L502" s="114" t="s">
        <v>118</v>
      </c>
      <c r="M502" s="114" t="s">
        <v>125</v>
      </c>
      <c r="N502" s="114" t="b">
        <v>0</v>
      </c>
      <c r="O502" s="114"/>
      <c r="P502" s="114" t="s">
        <v>121</v>
      </c>
      <c r="Q502" s="114" t="s">
        <v>122</v>
      </c>
      <c r="R502" s="114" t="b">
        <v>0</v>
      </c>
      <c r="S502" s="114">
        <v>409</v>
      </c>
      <c r="T502" s="116">
        <v>1</v>
      </c>
      <c r="U502" s="116">
        <v>1.1411885262530898E+19</v>
      </c>
    </row>
    <row r="503" spans="3:21" ht="15" customHeight="1">
      <c r="C503" s="108" t="b">
        <v>0</v>
      </c>
      <c r="D503" s="109">
        <v>0</v>
      </c>
      <c r="E503" s="110">
        <v>3</v>
      </c>
      <c r="F503" s="110" t="s">
        <v>116</v>
      </c>
      <c r="G503" s="114"/>
      <c r="H503" s="114">
        <v>0</v>
      </c>
      <c r="I503" s="114">
        <v>0</v>
      </c>
      <c r="J503" s="114">
        <v>7.8958000000000004</v>
      </c>
      <c r="K503" s="114" t="s">
        <v>117</v>
      </c>
      <c r="L503" s="114" t="s">
        <v>118</v>
      </c>
      <c r="M503" s="114" t="s">
        <v>119</v>
      </c>
      <c r="N503" s="114" t="b">
        <v>1</v>
      </c>
      <c r="O503" s="114"/>
      <c r="P503" s="114" t="s">
        <v>121</v>
      </c>
      <c r="Q503" s="114" t="s">
        <v>122</v>
      </c>
      <c r="R503" s="114" t="b">
        <v>1</v>
      </c>
      <c r="S503" s="114">
        <v>410</v>
      </c>
      <c r="T503" s="116">
        <v>1</v>
      </c>
      <c r="U503" s="116">
        <v>9.8361848319720305E+18</v>
      </c>
    </row>
    <row r="504" spans="3:21" ht="15" customHeight="1">
      <c r="C504" s="108" t="b">
        <v>0</v>
      </c>
      <c r="D504" s="109">
        <v>0</v>
      </c>
      <c r="E504" s="110">
        <v>3</v>
      </c>
      <c r="F504" s="110" t="s">
        <v>116</v>
      </c>
      <c r="G504" s="114"/>
      <c r="H504" s="114">
        <v>0</v>
      </c>
      <c r="I504" s="114">
        <v>0</v>
      </c>
      <c r="J504" s="114">
        <v>6.8582999999999998</v>
      </c>
      <c r="K504" s="114" t="s">
        <v>128</v>
      </c>
      <c r="L504" s="114" t="s">
        <v>118</v>
      </c>
      <c r="M504" s="114" t="s">
        <v>119</v>
      </c>
      <c r="N504" s="114" t="b">
        <v>1</v>
      </c>
      <c r="O504" s="114"/>
      <c r="P504" s="114" t="s">
        <v>129</v>
      </c>
      <c r="Q504" s="114" t="s">
        <v>122</v>
      </c>
      <c r="R504" s="114" t="b">
        <v>1</v>
      </c>
      <c r="S504" s="114">
        <v>411</v>
      </c>
      <c r="T504" s="116">
        <v>1</v>
      </c>
      <c r="U504" s="116">
        <v>1.4149847934711904E+19</v>
      </c>
    </row>
    <row r="505" spans="3:21" ht="15" customHeight="1">
      <c r="C505" s="108" t="b">
        <v>0</v>
      </c>
      <c r="D505" s="109">
        <v>1</v>
      </c>
      <c r="E505" s="110">
        <v>1</v>
      </c>
      <c r="F505" s="110" t="s">
        <v>123</v>
      </c>
      <c r="G505" s="114">
        <v>33</v>
      </c>
      <c r="H505" s="114">
        <v>1</v>
      </c>
      <c r="I505" s="114">
        <v>0</v>
      </c>
      <c r="J505" s="114">
        <v>90</v>
      </c>
      <c r="K505" s="114" t="s">
        <v>128</v>
      </c>
      <c r="L505" s="114" t="s">
        <v>124</v>
      </c>
      <c r="M505" s="114" t="s">
        <v>125</v>
      </c>
      <c r="N505" s="114" t="b">
        <v>0</v>
      </c>
      <c r="O505" s="114" t="s">
        <v>120</v>
      </c>
      <c r="P505" s="114" t="s">
        <v>129</v>
      </c>
      <c r="Q505" s="114" t="s">
        <v>127</v>
      </c>
      <c r="R505" s="114" t="b">
        <v>0</v>
      </c>
      <c r="S505" s="114">
        <v>412</v>
      </c>
      <c r="T505" s="116">
        <v>0</v>
      </c>
      <c r="U505" s="116">
        <v>2.5693638453106944E+18</v>
      </c>
    </row>
    <row r="506" spans="3:21" ht="15" customHeight="1">
      <c r="C506" s="108" t="b">
        <v>0</v>
      </c>
      <c r="D506" s="109">
        <v>0</v>
      </c>
      <c r="E506" s="110">
        <v>2</v>
      </c>
      <c r="F506" s="110" t="s">
        <v>116</v>
      </c>
      <c r="G506" s="114"/>
      <c r="H506" s="114">
        <v>0</v>
      </c>
      <c r="I506" s="114">
        <v>0</v>
      </c>
      <c r="J506" s="114">
        <v>0</v>
      </c>
      <c r="K506" s="114" t="s">
        <v>117</v>
      </c>
      <c r="L506" s="114" t="s">
        <v>132</v>
      </c>
      <c r="M506" s="114" t="s">
        <v>119</v>
      </c>
      <c r="N506" s="114" t="b">
        <v>1</v>
      </c>
      <c r="O506" s="114"/>
      <c r="P506" s="114" t="s">
        <v>121</v>
      </c>
      <c r="Q506" s="114" t="s">
        <v>122</v>
      </c>
      <c r="R506" s="114" t="b">
        <v>1</v>
      </c>
      <c r="S506" s="114">
        <v>413</v>
      </c>
      <c r="T506" s="116">
        <v>1</v>
      </c>
      <c r="U506" s="116">
        <v>1.266352105423478E+19</v>
      </c>
    </row>
    <row r="507" spans="3:21" ht="15" customHeight="1">
      <c r="C507" s="108" t="b">
        <v>0</v>
      </c>
      <c r="D507" s="109">
        <v>1</v>
      </c>
      <c r="E507" s="110">
        <v>3</v>
      </c>
      <c r="F507" s="110" t="s">
        <v>116</v>
      </c>
      <c r="G507" s="114">
        <v>44</v>
      </c>
      <c r="H507" s="114">
        <v>0</v>
      </c>
      <c r="I507" s="114">
        <v>0</v>
      </c>
      <c r="J507" s="114">
        <v>7.9249999999999998</v>
      </c>
      <c r="K507" s="114" t="s">
        <v>117</v>
      </c>
      <c r="L507" s="114" t="s">
        <v>118</v>
      </c>
      <c r="M507" s="114" t="s">
        <v>119</v>
      </c>
      <c r="N507" s="114" t="b">
        <v>1</v>
      </c>
      <c r="O507" s="114"/>
      <c r="P507" s="114" t="s">
        <v>121</v>
      </c>
      <c r="Q507" s="114" t="s">
        <v>127</v>
      </c>
      <c r="R507" s="114" t="b">
        <v>1</v>
      </c>
      <c r="S507" s="114">
        <v>414</v>
      </c>
      <c r="T507" s="116">
        <v>1</v>
      </c>
      <c r="U507" s="116">
        <v>1.2143447191445314E+19</v>
      </c>
    </row>
    <row r="508" spans="3:21" ht="15" customHeight="1">
      <c r="C508" s="108" t="b">
        <v>0</v>
      </c>
      <c r="D508" s="109">
        <v>0</v>
      </c>
      <c r="E508" s="110">
        <v>3</v>
      </c>
      <c r="F508" s="110" t="s">
        <v>123</v>
      </c>
      <c r="G508" s="114"/>
      <c r="H508" s="114">
        <v>0</v>
      </c>
      <c r="I508" s="114">
        <v>0</v>
      </c>
      <c r="J508" s="114">
        <v>8.0500000000000007</v>
      </c>
      <c r="K508" s="114" t="s">
        <v>117</v>
      </c>
      <c r="L508" s="114" t="s">
        <v>118</v>
      </c>
      <c r="M508" s="114" t="s">
        <v>125</v>
      </c>
      <c r="N508" s="114" t="b">
        <v>0</v>
      </c>
      <c r="O508" s="114"/>
      <c r="P508" s="114" t="s">
        <v>121</v>
      </c>
      <c r="Q508" s="114" t="s">
        <v>122</v>
      </c>
      <c r="R508" s="114" t="b">
        <v>1</v>
      </c>
      <c r="S508" s="114">
        <v>415</v>
      </c>
      <c r="T508" s="116">
        <v>1</v>
      </c>
      <c r="U508" s="116">
        <v>1.6717144379162382E+19</v>
      </c>
    </row>
    <row r="509" spans="3:21" ht="15" customHeight="1">
      <c r="C509" s="108" t="b">
        <v>0</v>
      </c>
      <c r="D509" s="109">
        <v>1</v>
      </c>
      <c r="E509" s="110">
        <v>2</v>
      </c>
      <c r="F509" s="110" t="s">
        <v>123</v>
      </c>
      <c r="G509" s="114">
        <v>34</v>
      </c>
      <c r="H509" s="114">
        <v>1</v>
      </c>
      <c r="I509" s="114">
        <v>1</v>
      </c>
      <c r="J509" s="114">
        <v>32.5</v>
      </c>
      <c r="K509" s="114" t="s">
        <v>117</v>
      </c>
      <c r="L509" s="114" t="s">
        <v>132</v>
      </c>
      <c r="M509" s="114" t="s">
        <v>125</v>
      </c>
      <c r="N509" s="114" t="b">
        <v>0</v>
      </c>
      <c r="O509" s="114"/>
      <c r="P509" s="114" t="s">
        <v>121</v>
      </c>
      <c r="Q509" s="114" t="s">
        <v>127</v>
      </c>
      <c r="R509" s="114" t="b">
        <v>0</v>
      </c>
      <c r="S509" s="114">
        <v>416</v>
      </c>
      <c r="T509" s="116">
        <v>1</v>
      </c>
      <c r="U509" s="116">
        <v>1.629870787628904E+19</v>
      </c>
    </row>
    <row r="510" spans="3:21" ht="15" customHeight="1">
      <c r="C510" s="108" t="b">
        <v>0</v>
      </c>
      <c r="D510" s="109">
        <v>1</v>
      </c>
      <c r="E510" s="110">
        <v>2</v>
      </c>
      <c r="F510" s="110" t="s">
        <v>123</v>
      </c>
      <c r="G510" s="114">
        <v>18</v>
      </c>
      <c r="H510" s="114">
        <v>0</v>
      </c>
      <c r="I510" s="114">
        <v>2</v>
      </c>
      <c r="J510" s="114">
        <v>13</v>
      </c>
      <c r="K510" s="114" t="s">
        <v>117</v>
      </c>
      <c r="L510" s="114" t="s">
        <v>132</v>
      </c>
      <c r="M510" s="114" t="s">
        <v>125</v>
      </c>
      <c r="N510" s="114" t="b">
        <v>0</v>
      </c>
      <c r="O510" s="114"/>
      <c r="P510" s="114" t="s">
        <v>121</v>
      </c>
      <c r="Q510" s="114" t="s">
        <v>127</v>
      </c>
      <c r="R510" s="114" t="b">
        <v>0</v>
      </c>
      <c r="S510" s="114">
        <v>417</v>
      </c>
      <c r="T510" s="116">
        <v>1</v>
      </c>
      <c r="U510" s="116">
        <v>2.9550489163147556E+18</v>
      </c>
    </row>
    <row r="511" spans="3:21" ht="15" customHeight="1">
      <c r="C511" s="108" t="b">
        <v>0</v>
      </c>
      <c r="D511" s="109">
        <v>0</v>
      </c>
      <c r="E511" s="110">
        <v>2</v>
      </c>
      <c r="F511" s="110" t="s">
        <v>116</v>
      </c>
      <c r="G511" s="114">
        <v>30</v>
      </c>
      <c r="H511" s="114">
        <v>0</v>
      </c>
      <c r="I511" s="114">
        <v>0</v>
      </c>
      <c r="J511" s="114">
        <v>13</v>
      </c>
      <c r="K511" s="114" t="s">
        <v>117</v>
      </c>
      <c r="L511" s="114" t="s">
        <v>132</v>
      </c>
      <c r="M511" s="114" t="s">
        <v>119</v>
      </c>
      <c r="N511" s="114" t="b">
        <v>1</v>
      </c>
      <c r="O511" s="114"/>
      <c r="P511" s="114" t="s">
        <v>121</v>
      </c>
      <c r="Q511" s="114" t="s">
        <v>122</v>
      </c>
      <c r="R511" s="114" t="b">
        <v>1</v>
      </c>
      <c r="S511" s="114">
        <v>418</v>
      </c>
      <c r="T511" s="116">
        <v>1</v>
      </c>
      <c r="U511" s="116">
        <v>5.6757123213101384E+18</v>
      </c>
    </row>
    <row r="512" spans="3:21" ht="15" customHeight="1">
      <c r="C512" s="108" t="b">
        <v>0</v>
      </c>
      <c r="D512" s="109">
        <v>0</v>
      </c>
      <c r="E512" s="110">
        <v>3</v>
      </c>
      <c r="F512" s="110" t="s">
        <v>123</v>
      </c>
      <c r="G512" s="114">
        <v>10</v>
      </c>
      <c r="H512" s="114">
        <v>0</v>
      </c>
      <c r="I512" s="114">
        <v>2</v>
      </c>
      <c r="J512" s="114">
        <v>24.15</v>
      </c>
      <c r="K512" s="114" t="s">
        <v>117</v>
      </c>
      <c r="L512" s="114" t="s">
        <v>118</v>
      </c>
      <c r="M512" s="114" t="s">
        <v>131</v>
      </c>
      <c r="N512" s="114" t="b">
        <v>0</v>
      </c>
      <c r="O512" s="114"/>
      <c r="P512" s="114" t="s">
        <v>121</v>
      </c>
      <c r="Q512" s="114" t="s">
        <v>122</v>
      </c>
      <c r="R512" s="114" t="b">
        <v>0</v>
      </c>
      <c r="S512" s="114">
        <v>419</v>
      </c>
      <c r="T512" s="116">
        <v>1</v>
      </c>
      <c r="U512" s="116">
        <v>1.6391807158561634E+19</v>
      </c>
    </row>
    <row r="513" spans="3:21" ht="15" customHeight="1">
      <c r="C513" s="108" t="b">
        <v>0</v>
      </c>
      <c r="D513" s="109">
        <v>0</v>
      </c>
      <c r="E513" s="110">
        <v>3</v>
      </c>
      <c r="F513" s="110" t="s">
        <v>116</v>
      </c>
      <c r="G513" s="114"/>
      <c r="H513" s="114">
        <v>0</v>
      </c>
      <c r="I513" s="114">
        <v>0</v>
      </c>
      <c r="J513" s="114">
        <v>7.8958000000000004</v>
      </c>
      <c r="K513" s="114" t="s">
        <v>120</v>
      </c>
      <c r="L513" s="114" t="s">
        <v>118</v>
      </c>
      <c r="M513" s="114" t="s">
        <v>119</v>
      </c>
      <c r="N513" s="114" t="b">
        <v>1</v>
      </c>
      <c r="O513" s="114"/>
      <c r="P513" s="114" t="s">
        <v>126</v>
      </c>
      <c r="Q513" s="114" t="s">
        <v>122</v>
      </c>
      <c r="R513" s="114" t="b">
        <v>1</v>
      </c>
      <c r="S513" s="114">
        <v>420</v>
      </c>
      <c r="T513" s="116">
        <v>1</v>
      </c>
      <c r="U513" s="116">
        <v>3.0847385242016902E+17</v>
      </c>
    </row>
    <row r="514" spans="3:21" ht="15" customHeight="1">
      <c r="C514" s="108" t="b">
        <v>0</v>
      </c>
      <c r="D514" s="109">
        <v>0</v>
      </c>
      <c r="E514" s="110">
        <v>3</v>
      </c>
      <c r="F514" s="110" t="s">
        <v>116</v>
      </c>
      <c r="G514" s="114">
        <v>21</v>
      </c>
      <c r="H514" s="114">
        <v>0</v>
      </c>
      <c r="I514" s="114">
        <v>0</v>
      </c>
      <c r="J514" s="114">
        <v>7.7332999999999998</v>
      </c>
      <c r="K514" s="114" t="s">
        <v>128</v>
      </c>
      <c r="L514" s="114" t="s">
        <v>118</v>
      </c>
      <c r="M514" s="114" t="s">
        <v>119</v>
      </c>
      <c r="N514" s="114" t="b">
        <v>1</v>
      </c>
      <c r="O514" s="114"/>
      <c r="P514" s="114" t="s">
        <v>129</v>
      </c>
      <c r="Q514" s="114" t="s">
        <v>122</v>
      </c>
      <c r="R514" s="114" t="b">
        <v>1</v>
      </c>
      <c r="S514" s="114">
        <v>421</v>
      </c>
      <c r="T514" s="116">
        <v>1</v>
      </c>
      <c r="U514" s="116">
        <v>1.6205726076044863E+19</v>
      </c>
    </row>
    <row r="515" spans="3:21" ht="15" customHeight="1">
      <c r="C515" s="108" t="b">
        <v>0</v>
      </c>
      <c r="D515" s="109">
        <v>0</v>
      </c>
      <c r="E515" s="110">
        <v>3</v>
      </c>
      <c r="F515" s="110" t="s">
        <v>116</v>
      </c>
      <c r="G515" s="114">
        <v>29</v>
      </c>
      <c r="H515" s="114">
        <v>0</v>
      </c>
      <c r="I515" s="114">
        <v>0</v>
      </c>
      <c r="J515" s="114">
        <v>7.875</v>
      </c>
      <c r="K515" s="114" t="s">
        <v>117</v>
      </c>
      <c r="L515" s="114" t="s">
        <v>118</v>
      </c>
      <c r="M515" s="114" t="s">
        <v>119</v>
      </c>
      <c r="N515" s="114" t="b">
        <v>1</v>
      </c>
      <c r="O515" s="114"/>
      <c r="P515" s="114" t="s">
        <v>121</v>
      </c>
      <c r="Q515" s="114" t="s">
        <v>122</v>
      </c>
      <c r="R515" s="114" t="b">
        <v>1</v>
      </c>
      <c r="S515" s="114">
        <v>422</v>
      </c>
      <c r="T515" s="116">
        <v>1</v>
      </c>
      <c r="U515" s="116">
        <v>1.3715200401385277E+19</v>
      </c>
    </row>
    <row r="516" spans="3:21" ht="15" customHeight="1">
      <c r="C516" s="108" t="b">
        <v>0</v>
      </c>
      <c r="D516" s="109">
        <v>0</v>
      </c>
      <c r="E516" s="110">
        <v>3</v>
      </c>
      <c r="F516" s="110" t="s">
        <v>123</v>
      </c>
      <c r="G516" s="114">
        <v>28</v>
      </c>
      <c r="H516" s="114">
        <v>1</v>
      </c>
      <c r="I516" s="114">
        <v>1</v>
      </c>
      <c r="J516" s="114">
        <v>14.4</v>
      </c>
      <c r="K516" s="114" t="s">
        <v>117</v>
      </c>
      <c r="L516" s="114" t="s">
        <v>118</v>
      </c>
      <c r="M516" s="114" t="s">
        <v>125</v>
      </c>
      <c r="N516" s="114" t="b">
        <v>0</v>
      </c>
      <c r="O516" s="114"/>
      <c r="P516" s="114" t="s">
        <v>121</v>
      </c>
      <c r="Q516" s="114" t="s">
        <v>122</v>
      </c>
      <c r="R516" s="114" t="b">
        <v>0</v>
      </c>
      <c r="S516" s="114">
        <v>423</v>
      </c>
      <c r="T516" s="116">
        <v>1</v>
      </c>
      <c r="U516" s="116">
        <v>4.0061296231105546E+18</v>
      </c>
    </row>
    <row r="517" spans="3:21" ht="15" customHeight="1">
      <c r="C517" s="108" t="b">
        <v>0</v>
      </c>
      <c r="D517" s="109">
        <v>0</v>
      </c>
      <c r="E517" s="110">
        <v>3</v>
      </c>
      <c r="F517" s="110" t="s">
        <v>116</v>
      </c>
      <c r="G517" s="114">
        <v>18</v>
      </c>
      <c r="H517" s="114">
        <v>1</v>
      </c>
      <c r="I517" s="114">
        <v>1</v>
      </c>
      <c r="J517" s="114">
        <v>20.212499999999999</v>
      </c>
      <c r="K517" s="114" t="s">
        <v>117</v>
      </c>
      <c r="L517" s="114" t="s">
        <v>118</v>
      </c>
      <c r="M517" s="114" t="s">
        <v>119</v>
      </c>
      <c r="N517" s="114" t="b">
        <v>1</v>
      </c>
      <c r="O517" s="114"/>
      <c r="P517" s="114" t="s">
        <v>121</v>
      </c>
      <c r="Q517" s="114" t="s">
        <v>122</v>
      </c>
      <c r="R517" s="114" t="b">
        <v>0</v>
      </c>
      <c r="S517" s="114">
        <v>424</v>
      </c>
      <c r="T517" s="116">
        <v>1</v>
      </c>
      <c r="U517" s="116">
        <v>1.3250998952068719E+19</v>
      </c>
    </row>
    <row r="518" spans="3:21" ht="15" customHeight="1">
      <c r="C518" s="108" t="b">
        <v>0</v>
      </c>
      <c r="D518" s="109">
        <v>0</v>
      </c>
      <c r="E518" s="110">
        <v>3</v>
      </c>
      <c r="F518" s="110" t="s">
        <v>116</v>
      </c>
      <c r="G518" s="114"/>
      <c r="H518" s="114">
        <v>0</v>
      </c>
      <c r="I518" s="114">
        <v>0</v>
      </c>
      <c r="J518" s="114">
        <v>7.25</v>
      </c>
      <c r="K518" s="114" t="s">
        <v>117</v>
      </c>
      <c r="L518" s="114" t="s">
        <v>118</v>
      </c>
      <c r="M518" s="114" t="s">
        <v>119</v>
      </c>
      <c r="N518" s="114" t="b">
        <v>1</v>
      </c>
      <c r="O518" s="114"/>
      <c r="P518" s="114" t="s">
        <v>121</v>
      </c>
      <c r="Q518" s="114" t="s">
        <v>122</v>
      </c>
      <c r="R518" s="114" t="b">
        <v>1</v>
      </c>
      <c r="S518" s="114">
        <v>425</v>
      </c>
      <c r="T518" s="116">
        <v>1</v>
      </c>
      <c r="U518" s="116">
        <v>1.4787249642975506E+19</v>
      </c>
    </row>
    <row r="519" spans="3:21" ht="15" customHeight="1">
      <c r="C519" s="108" t="b">
        <v>0</v>
      </c>
      <c r="D519" s="109">
        <v>1</v>
      </c>
      <c r="E519" s="110">
        <v>2</v>
      </c>
      <c r="F519" s="110" t="s">
        <v>123</v>
      </c>
      <c r="G519" s="114">
        <v>28</v>
      </c>
      <c r="H519" s="114">
        <v>1</v>
      </c>
      <c r="I519" s="114">
        <v>0</v>
      </c>
      <c r="J519" s="114">
        <v>26</v>
      </c>
      <c r="K519" s="114" t="s">
        <v>117</v>
      </c>
      <c r="L519" s="114" t="s">
        <v>132</v>
      </c>
      <c r="M519" s="114" t="s">
        <v>125</v>
      </c>
      <c r="N519" s="114" t="b">
        <v>0</v>
      </c>
      <c r="O519" s="114"/>
      <c r="P519" s="114" t="s">
        <v>121</v>
      </c>
      <c r="Q519" s="114" t="s">
        <v>127</v>
      </c>
      <c r="R519" s="114" t="b">
        <v>0</v>
      </c>
      <c r="S519" s="114">
        <v>426</v>
      </c>
      <c r="T519" s="116">
        <v>1</v>
      </c>
      <c r="U519" s="116">
        <v>3.2852151893052544E+18</v>
      </c>
    </row>
    <row r="520" spans="3:21" ht="15" customHeight="1">
      <c r="C520" s="108" t="b">
        <v>0</v>
      </c>
      <c r="D520" s="109">
        <v>1</v>
      </c>
      <c r="E520" s="110">
        <v>2</v>
      </c>
      <c r="F520" s="110" t="s">
        <v>123</v>
      </c>
      <c r="G520" s="114">
        <v>19</v>
      </c>
      <c r="H520" s="114">
        <v>0</v>
      </c>
      <c r="I520" s="114">
        <v>0</v>
      </c>
      <c r="J520" s="114">
        <v>26</v>
      </c>
      <c r="K520" s="114" t="s">
        <v>117</v>
      </c>
      <c r="L520" s="114" t="s">
        <v>132</v>
      </c>
      <c r="M520" s="114" t="s">
        <v>125</v>
      </c>
      <c r="N520" s="114" t="b">
        <v>0</v>
      </c>
      <c r="O520" s="114"/>
      <c r="P520" s="114" t="s">
        <v>121</v>
      </c>
      <c r="Q520" s="114" t="s">
        <v>127</v>
      </c>
      <c r="R520" s="114" t="b">
        <v>1</v>
      </c>
      <c r="S520" s="114">
        <v>427</v>
      </c>
      <c r="T520" s="116">
        <v>1</v>
      </c>
      <c r="U520" s="116">
        <v>3.4542377592706207E+18</v>
      </c>
    </row>
    <row r="521" spans="3:21" ht="15" customHeight="1">
      <c r="C521" s="108" t="b">
        <v>0</v>
      </c>
      <c r="D521" s="109">
        <v>0</v>
      </c>
      <c r="E521" s="110">
        <v>3</v>
      </c>
      <c r="F521" s="110" t="s">
        <v>116</v>
      </c>
      <c r="G521" s="114"/>
      <c r="H521" s="114">
        <v>0</v>
      </c>
      <c r="I521" s="114">
        <v>0</v>
      </c>
      <c r="J521" s="114">
        <v>7.75</v>
      </c>
      <c r="K521" s="114" t="s">
        <v>128</v>
      </c>
      <c r="L521" s="114" t="s">
        <v>118</v>
      </c>
      <c r="M521" s="114" t="s">
        <v>119</v>
      </c>
      <c r="N521" s="114" t="b">
        <v>1</v>
      </c>
      <c r="O521" s="114"/>
      <c r="P521" s="114" t="s">
        <v>129</v>
      </c>
      <c r="Q521" s="114" t="s">
        <v>122</v>
      </c>
      <c r="R521" s="114" t="b">
        <v>1</v>
      </c>
      <c r="S521" s="114">
        <v>428</v>
      </c>
      <c r="T521" s="116">
        <v>1</v>
      </c>
      <c r="U521" s="116">
        <v>8.620251092378538E+18</v>
      </c>
    </row>
    <row r="522" spans="3:21" ht="15" customHeight="1">
      <c r="C522" s="108" t="b">
        <v>0</v>
      </c>
      <c r="D522" s="109">
        <v>1</v>
      </c>
      <c r="E522" s="110">
        <v>3</v>
      </c>
      <c r="F522" s="110" t="s">
        <v>116</v>
      </c>
      <c r="G522" s="114">
        <v>32</v>
      </c>
      <c r="H522" s="114">
        <v>0</v>
      </c>
      <c r="I522" s="114">
        <v>0</v>
      </c>
      <c r="J522" s="114">
        <v>8.0500000000000007</v>
      </c>
      <c r="K522" s="114" t="s">
        <v>117</v>
      </c>
      <c r="L522" s="114" t="s">
        <v>118</v>
      </c>
      <c r="M522" s="114" t="s">
        <v>119</v>
      </c>
      <c r="N522" s="114" t="b">
        <v>1</v>
      </c>
      <c r="O522" s="114" t="s">
        <v>130</v>
      </c>
      <c r="P522" s="114" t="s">
        <v>121</v>
      </c>
      <c r="Q522" s="114" t="s">
        <v>127</v>
      </c>
      <c r="R522" s="114" t="b">
        <v>1</v>
      </c>
      <c r="S522" s="114">
        <v>429</v>
      </c>
      <c r="T522" s="116">
        <v>0</v>
      </c>
      <c r="U522" s="116">
        <v>6.5787171339996836E+18</v>
      </c>
    </row>
    <row r="523" spans="3:21" ht="15" customHeight="1">
      <c r="C523" s="108" t="b">
        <v>0</v>
      </c>
      <c r="D523" s="109">
        <v>1</v>
      </c>
      <c r="E523" s="110">
        <v>1</v>
      </c>
      <c r="F523" s="110" t="s">
        <v>116</v>
      </c>
      <c r="G523" s="114">
        <v>28</v>
      </c>
      <c r="H523" s="114">
        <v>0</v>
      </c>
      <c r="I523" s="114">
        <v>0</v>
      </c>
      <c r="J523" s="114">
        <v>26.55</v>
      </c>
      <c r="K523" s="114" t="s">
        <v>117</v>
      </c>
      <c r="L523" s="114" t="s">
        <v>124</v>
      </c>
      <c r="M523" s="114" t="s">
        <v>119</v>
      </c>
      <c r="N523" s="114" t="b">
        <v>1</v>
      </c>
      <c r="O523" s="114" t="s">
        <v>120</v>
      </c>
      <c r="P523" s="114" t="s">
        <v>121</v>
      </c>
      <c r="Q523" s="114" t="s">
        <v>127</v>
      </c>
      <c r="R523" s="114" t="b">
        <v>1</v>
      </c>
      <c r="S523" s="114">
        <v>430</v>
      </c>
      <c r="T523" s="116">
        <v>0</v>
      </c>
      <c r="U523" s="116">
        <v>1.5112846595764628E+18</v>
      </c>
    </row>
    <row r="524" spans="3:21" ht="15" customHeight="1">
      <c r="C524" s="108" t="b">
        <v>0</v>
      </c>
      <c r="D524" s="109">
        <v>1</v>
      </c>
      <c r="E524" s="110">
        <v>3</v>
      </c>
      <c r="F524" s="110" t="s">
        <v>123</v>
      </c>
      <c r="G524" s="114"/>
      <c r="H524" s="114">
        <v>1</v>
      </c>
      <c r="I524" s="114">
        <v>0</v>
      </c>
      <c r="J524" s="114">
        <v>16.100000000000001</v>
      </c>
      <c r="K524" s="114" t="s">
        <v>117</v>
      </c>
      <c r="L524" s="114" t="s">
        <v>118</v>
      </c>
      <c r="M524" s="114" t="s">
        <v>125</v>
      </c>
      <c r="N524" s="114" t="b">
        <v>0</v>
      </c>
      <c r="O524" s="114"/>
      <c r="P524" s="114" t="s">
        <v>121</v>
      </c>
      <c r="Q524" s="114" t="s">
        <v>127</v>
      </c>
      <c r="R524" s="114" t="b">
        <v>0</v>
      </c>
      <c r="S524" s="114">
        <v>431</v>
      </c>
      <c r="T524" s="116">
        <v>1</v>
      </c>
      <c r="U524" s="116">
        <v>2.7675000023060685E+18</v>
      </c>
    </row>
    <row r="525" spans="3:21" ht="15" customHeight="1">
      <c r="C525" s="108" t="b">
        <v>0</v>
      </c>
      <c r="D525" s="109">
        <v>1</v>
      </c>
      <c r="E525" s="110">
        <v>2</v>
      </c>
      <c r="F525" s="110" t="s">
        <v>123</v>
      </c>
      <c r="G525" s="114">
        <v>42</v>
      </c>
      <c r="H525" s="114">
        <v>1</v>
      </c>
      <c r="I525" s="114">
        <v>0</v>
      </c>
      <c r="J525" s="114">
        <v>26</v>
      </c>
      <c r="K525" s="114" t="s">
        <v>117</v>
      </c>
      <c r="L525" s="114" t="s">
        <v>132</v>
      </c>
      <c r="M525" s="114" t="s">
        <v>125</v>
      </c>
      <c r="N525" s="114" t="b">
        <v>0</v>
      </c>
      <c r="O525" s="114"/>
      <c r="P525" s="114" t="s">
        <v>121</v>
      </c>
      <c r="Q525" s="114" t="s">
        <v>127</v>
      </c>
      <c r="R525" s="114" t="b">
        <v>0</v>
      </c>
      <c r="S525" s="114">
        <v>432</v>
      </c>
      <c r="T525" s="116">
        <v>1</v>
      </c>
      <c r="U525" s="116">
        <v>2.3421029651947208E+18</v>
      </c>
    </row>
    <row r="526" spans="3:21" ht="15" customHeight="1">
      <c r="C526" s="108" t="b">
        <v>0</v>
      </c>
      <c r="D526" s="109">
        <v>0</v>
      </c>
      <c r="E526" s="110">
        <v>3</v>
      </c>
      <c r="F526" s="110" t="s">
        <v>116</v>
      </c>
      <c r="G526" s="114">
        <v>17</v>
      </c>
      <c r="H526" s="114">
        <v>0</v>
      </c>
      <c r="I526" s="114">
        <v>0</v>
      </c>
      <c r="J526" s="114">
        <v>7.125</v>
      </c>
      <c r="K526" s="114" t="s">
        <v>117</v>
      </c>
      <c r="L526" s="114" t="s">
        <v>118</v>
      </c>
      <c r="M526" s="114" t="s">
        <v>119</v>
      </c>
      <c r="N526" s="114" t="b">
        <v>1</v>
      </c>
      <c r="O526" s="114"/>
      <c r="P526" s="114" t="s">
        <v>121</v>
      </c>
      <c r="Q526" s="114" t="s">
        <v>122</v>
      </c>
      <c r="R526" s="114" t="b">
        <v>1</v>
      </c>
      <c r="S526" s="114">
        <v>433</v>
      </c>
      <c r="T526" s="116">
        <v>1</v>
      </c>
      <c r="U526" s="116">
        <v>1.5159974883572484E+19</v>
      </c>
    </row>
    <row r="527" spans="3:21" ht="15" customHeight="1">
      <c r="C527" s="108" t="b">
        <v>0</v>
      </c>
      <c r="D527" s="109">
        <v>0</v>
      </c>
      <c r="E527" s="110">
        <v>1</v>
      </c>
      <c r="F527" s="110" t="s">
        <v>116</v>
      </c>
      <c r="G527" s="114">
        <v>50</v>
      </c>
      <c r="H527" s="114">
        <v>1</v>
      </c>
      <c r="I527" s="114">
        <v>0</v>
      </c>
      <c r="J527" s="114">
        <v>55.9</v>
      </c>
      <c r="K527" s="114" t="s">
        <v>117</v>
      </c>
      <c r="L527" s="114" t="s">
        <v>124</v>
      </c>
      <c r="M527" s="114" t="s">
        <v>119</v>
      </c>
      <c r="N527" s="114" t="b">
        <v>1</v>
      </c>
      <c r="O527" s="114" t="s">
        <v>130</v>
      </c>
      <c r="P527" s="114" t="s">
        <v>121</v>
      </c>
      <c r="Q527" s="114" t="s">
        <v>122</v>
      </c>
      <c r="R527" s="114" t="b">
        <v>0</v>
      </c>
      <c r="S527" s="114">
        <v>434</v>
      </c>
      <c r="T527" s="116">
        <v>0</v>
      </c>
      <c r="U527" s="116">
        <v>6.190562003323607E+18</v>
      </c>
    </row>
    <row r="528" spans="3:21" ht="15" customHeight="1">
      <c r="C528" s="108" t="b">
        <v>0</v>
      </c>
      <c r="D528" s="109">
        <v>1</v>
      </c>
      <c r="E528" s="110">
        <v>1</v>
      </c>
      <c r="F528" s="110" t="s">
        <v>123</v>
      </c>
      <c r="G528" s="114">
        <v>14</v>
      </c>
      <c r="H528" s="114">
        <v>1</v>
      </c>
      <c r="I528" s="114">
        <v>2</v>
      </c>
      <c r="J528" s="114">
        <v>120</v>
      </c>
      <c r="K528" s="114" t="s">
        <v>117</v>
      </c>
      <c r="L528" s="114" t="s">
        <v>124</v>
      </c>
      <c r="M528" s="114" t="s">
        <v>131</v>
      </c>
      <c r="N528" s="114" t="b">
        <v>0</v>
      </c>
      <c r="O528" s="114" t="s">
        <v>136</v>
      </c>
      <c r="P528" s="114" t="s">
        <v>121</v>
      </c>
      <c r="Q528" s="114" t="s">
        <v>127</v>
      </c>
      <c r="R528" s="114" t="b">
        <v>0</v>
      </c>
      <c r="S528" s="114">
        <v>435</v>
      </c>
      <c r="T528" s="116">
        <v>0</v>
      </c>
      <c r="U528" s="116">
        <v>1.1771530061285267E+19</v>
      </c>
    </row>
    <row r="529" spans="3:21" ht="15" customHeight="1">
      <c r="C529" s="108" t="b">
        <v>0</v>
      </c>
      <c r="D529" s="109">
        <v>0</v>
      </c>
      <c r="E529" s="110">
        <v>3</v>
      </c>
      <c r="F529" s="110" t="s">
        <v>123</v>
      </c>
      <c r="G529" s="114">
        <v>21</v>
      </c>
      <c r="H529" s="114">
        <v>2</v>
      </c>
      <c r="I529" s="114">
        <v>2</v>
      </c>
      <c r="J529" s="114">
        <v>34.375</v>
      </c>
      <c r="K529" s="114" t="s">
        <v>117</v>
      </c>
      <c r="L529" s="114" t="s">
        <v>118</v>
      </c>
      <c r="M529" s="114" t="s">
        <v>125</v>
      </c>
      <c r="N529" s="114" t="b">
        <v>0</v>
      </c>
      <c r="O529" s="114"/>
      <c r="P529" s="114" t="s">
        <v>121</v>
      </c>
      <c r="Q529" s="114" t="s">
        <v>122</v>
      </c>
      <c r="R529" s="114" t="b">
        <v>0</v>
      </c>
      <c r="S529" s="114">
        <v>436</v>
      </c>
      <c r="T529" s="116">
        <v>1</v>
      </c>
      <c r="U529" s="116">
        <v>1.2761761664942817E+19</v>
      </c>
    </row>
    <row r="530" spans="3:21" ht="15" customHeight="1">
      <c r="C530" s="108" t="b">
        <v>0</v>
      </c>
      <c r="D530" s="109">
        <v>1</v>
      </c>
      <c r="E530" s="110">
        <v>2</v>
      </c>
      <c r="F530" s="110" t="s">
        <v>123</v>
      </c>
      <c r="G530" s="114">
        <v>24</v>
      </c>
      <c r="H530" s="114">
        <v>2</v>
      </c>
      <c r="I530" s="114">
        <v>3</v>
      </c>
      <c r="J530" s="114">
        <v>18.75</v>
      </c>
      <c r="K530" s="114" t="s">
        <v>117</v>
      </c>
      <c r="L530" s="114" t="s">
        <v>132</v>
      </c>
      <c r="M530" s="114" t="s">
        <v>125</v>
      </c>
      <c r="N530" s="114" t="b">
        <v>0</v>
      </c>
      <c r="O530" s="114"/>
      <c r="P530" s="114" t="s">
        <v>121</v>
      </c>
      <c r="Q530" s="114" t="s">
        <v>127</v>
      </c>
      <c r="R530" s="114" t="b">
        <v>0</v>
      </c>
      <c r="S530" s="114">
        <v>437</v>
      </c>
      <c r="T530" s="116">
        <v>1</v>
      </c>
      <c r="U530" s="116">
        <v>2.3877248568116275E+17</v>
      </c>
    </row>
    <row r="531" spans="3:21" ht="15" customHeight="1">
      <c r="C531" s="108" t="b">
        <v>0</v>
      </c>
      <c r="D531" s="109">
        <v>0</v>
      </c>
      <c r="E531" s="110">
        <v>1</v>
      </c>
      <c r="F531" s="110" t="s">
        <v>116</v>
      </c>
      <c r="G531" s="114">
        <v>64</v>
      </c>
      <c r="H531" s="114">
        <v>1</v>
      </c>
      <c r="I531" s="114">
        <v>4</v>
      </c>
      <c r="J531" s="114">
        <v>263</v>
      </c>
      <c r="K531" s="114" t="s">
        <v>117</v>
      </c>
      <c r="L531" s="114" t="s">
        <v>124</v>
      </c>
      <c r="M531" s="114" t="s">
        <v>119</v>
      </c>
      <c r="N531" s="114" t="b">
        <v>1</v>
      </c>
      <c r="O531" s="114" t="s">
        <v>120</v>
      </c>
      <c r="P531" s="114" t="s">
        <v>121</v>
      </c>
      <c r="Q531" s="114" t="s">
        <v>122</v>
      </c>
      <c r="R531" s="114" t="b">
        <v>0</v>
      </c>
      <c r="S531" s="114">
        <v>438</v>
      </c>
      <c r="T531" s="116">
        <v>0</v>
      </c>
      <c r="U531" s="116">
        <v>1.4220655245003813E+19</v>
      </c>
    </row>
    <row r="532" spans="3:21" ht="15" customHeight="1">
      <c r="C532" s="108" t="b">
        <v>0</v>
      </c>
      <c r="D532" s="109">
        <v>0</v>
      </c>
      <c r="E532" s="110">
        <v>2</v>
      </c>
      <c r="F532" s="110" t="s">
        <v>116</v>
      </c>
      <c r="G532" s="114">
        <v>31</v>
      </c>
      <c r="H532" s="114">
        <v>0</v>
      </c>
      <c r="I532" s="114">
        <v>0</v>
      </c>
      <c r="J532" s="114">
        <v>10.5</v>
      </c>
      <c r="K532" s="114" t="s">
        <v>117</v>
      </c>
      <c r="L532" s="114" t="s">
        <v>132</v>
      </c>
      <c r="M532" s="114" t="s">
        <v>119</v>
      </c>
      <c r="N532" s="114" t="b">
        <v>1</v>
      </c>
      <c r="O532" s="114"/>
      <c r="P532" s="114" t="s">
        <v>121</v>
      </c>
      <c r="Q532" s="114" t="s">
        <v>122</v>
      </c>
      <c r="R532" s="114" t="b">
        <v>1</v>
      </c>
      <c r="S532" s="114">
        <v>439</v>
      </c>
      <c r="T532" s="116">
        <v>1</v>
      </c>
      <c r="U532" s="116">
        <v>3.2556668802760243E+17</v>
      </c>
    </row>
    <row r="533" spans="3:21" ht="15" customHeight="1">
      <c r="C533" s="108" t="b">
        <v>0</v>
      </c>
      <c r="D533" s="109">
        <v>1</v>
      </c>
      <c r="E533" s="110">
        <v>2</v>
      </c>
      <c r="F533" s="110" t="s">
        <v>123</v>
      </c>
      <c r="G533" s="114">
        <v>45</v>
      </c>
      <c r="H533" s="114">
        <v>1</v>
      </c>
      <c r="I533" s="114">
        <v>1</v>
      </c>
      <c r="J533" s="114">
        <v>26.25</v>
      </c>
      <c r="K533" s="114" t="s">
        <v>117</v>
      </c>
      <c r="L533" s="114" t="s">
        <v>132</v>
      </c>
      <c r="M533" s="114" t="s">
        <v>125</v>
      </c>
      <c r="N533" s="114" t="b">
        <v>0</v>
      </c>
      <c r="O533" s="114"/>
      <c r="P533" s="114" t="s">
        <v>121</v>
      </c>
      <c r="Q533" s="114" t="s">
        <v>127</v>
      </c>
      <c r="R533" s="114" t="b">
        <v>0</v>
      </c>
      <c r="S533" s="114">
        <v>440</v>
      </c>
      <c r="T533" s="116">
        <v>1</v>
      </c>
      <c r="U533" s="116">
        <v>7.1650168450986419E+17</v>
      </c>
    </row>
    <row r="534" spans="3:21" ht="15" customHeight="1">
      <c r="C534" s="108" t="b">
        <v>0</v>
      </c>
      <c r="D534" s="109">
        <v>0</v>
      </c>
      <c r="E534" s="110">
        <v>3</v>
      </c>
      <c r="F534" s="110" t="s">
        <v>116</v>
      </c>
      <c r="G534" s="114">
        <v>20</v>
      </c>
      <c r="H534" s="114">
        <v>0</v>
      </c>
      <c r="I534" s="114">
        <v>0</v>
      </c>
      <c r="J534" s="114">
        <v>9.5</v>
      </c>
      <c r="K534" s="114" t="s">
        <v>117</v>
      </c>
      <c r="L534" s="114" t="s">
        <v>118</v>
      </c>
      <c r="M534" s="114" t="s">
        <v>119</v>
      </c>
      <c r="N534" s="114" t="b">
        <v>1</v>
      </c>
      <c r="O534" s="114"/>
      <c r="P534" s="114" t="s">
        <v>121</v>
      </c>
      <c r="Q534" s="114" t="s">
        <v>122</v>
      </c>
      <c r="R534" s="114" t="b">
        <v>1</v>
      </c>
      <c r="S534" s="114">
        <v>441</v>
      </c>
      <c r="T534" s="116">
        <v>1</v>
      </c>
      <c r="U534" s="116">
        <v>3.5070807936875945E+18</v>
      </c>
    </row>
    <row r="535" spans="3:21" ht="15" customHeight="1">
      <c r="C535" s="108" t="b">
        <v>0</v>
      </c>
      <c r="D535" s="109">
        <v>0</v>
      </c>
      <c r="E535" s="110">
        <v>3</v>
      </c>
      <c r="F535" s="110" t="s">
        <v>116</v>
      </c>
      <c r="G535" s="114">
        <v>25</v>
      </c>
      <c r="H535" s="114">
        <v>1</v>
      </c>
      <c r="I535" s="114">
        <v>0</v>
      </c>
      <c r="J535" s="114">
        <v>7.7750000000000004</v>
      </c>
      <c r="K535" s="114" t="s">
        <v>117</v>
      </c>
      <c r="L535" s="114" t="s">
        <v>118</v>
      </c>
      <c r="M535" s="114" t="s">
        <v>119</v>
      </c>
      <c r="N535" s="114" t="b">
        <v>1</v>
      </c>
      <c r="O535" s="114"/>
      <c r="P535" s="114" t="s">
        <v>121</v>
      </c>
      <c r="Q535" s="114" t="s">
        <v>122</v>
      </c>
      <c r="R535" s="114" t="b">
        <v>0</v>
      </c>
      <c r="S535" s="114">
        <v>442</v>
      </c>
      <c r="T535" s="116">
        <v>1</v>
      </c>
      <c r="U535" s="116">
        <v>4.0885413882700611E+18</v>
      </c>
    </row>
    <row r="536" spans="3:21" ht="15" customHeight="1">
      <c r="C536" s="108" t="b">
        <v>0</v>
      </c>
      <c r="D536" s="109">
        <v>1</v>
      </c>
      <c r="E536" s="110">
        <v>2</v>
      </c>
      <c r="F536" s="110" t="s">
        <v>123</v>
      </c>
      <c r="G536" s="114">
        <v>28</v>
      </c>
      <c r="H536" s="114">
        <v>0</v>
      </c>
      <c r="I536" s="114">
        <v>0</v>
      </c>
      <c r="J536" s="114">
        <v>13</v>
      </c>
      <c r="K536" s="114" t="s">
        <v>117</v>
      </c>
      <c r="L536" s="114" t="s">
        <v>132</v>
      </c>
      <c r="M536" s="114" t="s">
        <v>125</v>
      </c>
      <c r="N536" s="114" t="b">
        <v>0</v>
      </c>
      <c r="O536" s="114"/>
      <c r="P536" s="114" t="s">
        <v>121</v>
      </c>
      <c r="Q536" s="114" t="s">
        <v>127</v>
      </c>
      <c r="R536" s="114" t="b">
        <v>1</v>
      </c>
      <c r="S536" s="114">
        <v>443</v>
      </c>
      <c r="T536" s="116">
        <v>1</v>
      </c>
      <c r="U536" s="116">
        <v>1.1450556400811897E+19</v>
      </c>
    </row>
    <row r="537" spans="3:21" ht="15" customHeight="1">
      <c r="C537" s="108" t="b">
        <v>0</v>
      </c>
      <c r="D537" s="109">
        <v>1</v>
      </c>
      <c r="E537" s="110">
        <v>3</v>
      </c>
      <c r="F537" s="110" t="s">
        <v>116</v>
      </c>
      <c r="G537" s="114"/>
      <c r="H537" s="114">
        <v>0</v>
      </c>
      <c r="I537" s="114">
        <v>0</v>
      </c>
      <c r="J537" s="114">
        <v>8.1125000000000007</v>
      </c>
      <c r="K537" s="114" t="s">
        <v>117</v>
      </c>
      <c r="L537" s="114" t="s">
        <v>118</v>
      </c>
      <c r="M537" s="114" t="s">
        <v>119</v>
      </c>
      <c r="N537" s="114" t="b">
        <v>1</v>
      </c>
      <c r="O537" s="114"/>
      <c r="P537" s="114" t="s">
        <v>121</v>
      </c>
      <c r="Q537" s="114" t="s">
        <v>127</v>
      </c>
      <c r="R537" s="114" t="b">
        <v>1</v>
      </c>
      <c r="S537" s="114">
        <v>444</v>
      </c>
      <c r="T537" s="116">
        <v>1</v>
      </c>
      <c r="U537" s="116">
        <v>1.4994712040457839E+19</v>
      </c>
    </row>
    <row r="538" spans="3:21" ht="15" customHeight="1">
      <c r="C538" s="108" t="b">
        <v>0</v>
      </c>
      <c r="D538" s="109">
        <v>1</v>
      </c>
      <c r="E538" s="110">
        <v>1</v>
      </c>
      <c r="F538" s="110" t="s">
        <v>116</v>
      </c>
      <c r="G538" s="114">
        <v>4</v>
      </c>
      <c r="H538" s="114">
        <v>0</v>
      </c>
      <c r="I538" s="114">
        <v>2</v>
      </c>
      <c r="J538" s="114">
        <v>81.8583</v>
      </c>
      <c r="K538" s="114" t="s">
        <v>117</v>
      </c>
      <c r="L538" s="114" t="s">
        <v>124</v>
      </c>
      <c r="M538" s="114" t="s">
        <v>131</v>
      </c>
      <c r="N538" s="114" t="b">
        <v>0</v>
      </c>
      <c r="O538" s="114" t="s">
        <v>135</v>
      </c>
      <c r="P538" s="114" t="s">
        <v>121</v>
      </c>
      <c r="Q538" s="114" t="s">
        <v>127</v>
      </c>
      <c r="R538" s="114" t="b">
        <v>0</v>
      </c>
      <c r="S538" s="114">
        <v>445</v>
      </c>
      <c r="T538" s="116">
        <v>0</v>
      </c>
      <c r="U538" s="116">
        <v>3.7533490035819607E+18</v>
      </c>
    </row>
    <row r="539" spans="3:21" ht="15" customHeight="1">
      <c r="C539" s="108" t="b">
        <v>0</v>
      </c>
      <c r="D539" s="109">
        <v>1</v>
      </c>
      <c r="E539" s="110">
        <v>2</v>
      </c>
      <c r="F539" s="110" t="s">
        <v>123</v>
      </c>
      <c r="G539" s="114">
        <v>13</v>
      </c>
      <c r="H539" s="114">
        <v>0</v>
      </c>
      <c r="I539" s="114">
        <v>1</v>
      </c>
      <c r="J539" s="114">
        <v>19.5</v>
      </c>
      <c r="K539" s="114" t="s">
        <v>117</v>
      </c>
      <c r="L539" s="114" t="s">
        <v>132</v>
      </c>
      <c r="M539" s="114" t="s">
        <v>131</v>
      </c>
      <c r="N539" s="114" t="b">
        <v>0</v>
      </c>
      <c r="O539" s="114"/>
      <c r="P539" s="114" t="s">
        <v>121</v>
      </c>
      <c r="Q539" s="114" t="s">
        <v>127</v>
      </c>
      <c r="R539" s="114" t="b">
        <v>0</v>
      </c>
      <c r="S539" s="114">
        <v>446</v>
      </c>
      <c r="T539" s="116">
        <v>1</v>
      </c>
      <c r="U539" s="116">
        <v>1.5615892528830425E+19</v>
      </c>
    </row>
    <row r="540" spans="3:21" ht="15" customHeight="1">
      <c r="C540" s="108" t="b">
        <v>0</v>
      </c>
      <c r="D540" s="109">
        <v>1</v>
      </c>
      <c r="E540" s="110">
        <v>1</v>
      </c>
      <c r="F540" s="110" t="s">
        <v>116</v>
      </c>
      <c r="G540" s="114">
        <v>34</v>
      </c>
      <c r="H540" s="114">
        <v>0</v>
      </c>
      <c r="I540" s="114">
        <v>0</v>
      </c>
      <c r="J540" s="114">
        <v>26.55</v>
      </c>
      <c r="K540" s="114" t="s">
        <v>117</v>
      </c>
      <c r="L540" s="114" t="s">
        <v>124</v>
      </c>
      <c r="M540" s="114" t="s">
        <v>119</v>
      </c>
      <c r="N540" s="114" t="b">
        <v>1</v>
      </c>
      <c r="O540" s="114"/>
      <c r="P540" s="114" t="s">
        <v>121</v>
      </c>
      <c r="Q540" s="114" t="s">
        <v>127</v>
      </c>
      <c r="R540" s="114" t="b">
        <v>1</v>
      </c>
      <c r="S540" s="114">
        <v>447</v>
      </c>
      <c r="T540" s="116">
        <v>1</v>
      </c>
      <c r="U540" s="116">
        <v>1.2742185642525811E+18</v>
      </c>
    </row>
    <row r="541" spans="3:21" ht="15" customHeight="1">
      <c r="C541" s="108" t="b">
        <v>0</v>
      </c>
      <c r="D541" s="109">
        <v>1</v>
      </c>
      <c r="E541" s="110">
        <v>3</v>
      </c>
      <c r="F541" s="110" t="s">
        <v>123</v>
      </c>
      <c r="G541" s="114">
        <v>5</v>
      </c>
      <c r="H541" s="114">
        <v>2</v>
      </c>
      <c r="I541" s="114">
        <v>1</v>
      </c>
      <c r="J541" s="114">
        <v>19.258299999999998</v>
      </c>
      <c r="K541" s="114" t="s">
        <v>120</v>
      </c>
      <c r="L541" s="114" t="s">
        <v>118</v>
      </c>
      <c r="M541" s="114" t="s">
        <v>131</v>
      </c>
      <c r="N541" s="114" t="b">
        <v>0</v>
      </c>
      <c r="O541" s="114"/>
      <c r="P541" s="114" t="s">
        <v>126</v>
      </c>
      <c r="Q541" s="114" t="s">
        <v>127</v>
      </c>
      <c r="R541" s="114" t="b">
        <v>0</v>
      </c>
      <c r="S541" s="114">
        <v>448</v>
      </c>
      <c r="T541" s="116">
        <v>1</v>
      </c>
      <c r="U541" s="116">
        <v>6.0283041350151465E+18</v>
      </c>
    </row>
    <row r="542" spans="3:21" ht="15" customHeight="1">
      <c r="C542" s="108" t="b">
        <v>0</v>
      </c>
      <c r="D542" s="109">
        <v>1</v>
      </c>
      <c r="E542" s="110">
        <v>1</v>
      </c>
      <c r="F542" s="110" t="s">
        <v>116</v>
      </c>
      <c r="G542" s="114">
        <v>52</v>
      </c>
      <c r="H542" s="114">
        <v>0</v>
      </c>
      <c r="I542" s="114">
        <v>0</v>
      </c>
      <c r="J542" s="114">
        <v>30.5</v>
      </c>
      <c r="K542" s="114" t="s">
        <v>117</v>
      </c>
      <c r="L542" s="114" t="s">
        <v>124</v>
      </c>
      <c r="M542" s="114" t="s">
        <v>119</v>
      </c>
      <c r="N542" s="114" t="b">
        <v>1</v>
      </c>
      <c r="O542" s="114" t="s">
        <v>120</v>
      </c>
      <c r="P542" s="114" t="s">
        <v>121</v>
      </c>
      <c r="Q542" s="114" t="s">
        <v>127</v>
      </c>
      <c r="R542" s="114" t="b">
        <v>1</v>
      </c>
      <c r="S542" s="114">
        <v>449</v>
      </c>
      <c r="T542" s="116">
        <v>0</v>
      </c>
      <c r="U542" s="116">
        <v>1.259630281837877E+19</v>
      </c>
    </row>
    <row r="543" spans="3:21" ht="15" customHeight="1">
      <c r="C543" s="108" t="b">
        <v>0</v>
      </c>
      <c r="D543" s="109">
        <v>0</v>
      </c>
      <c r="E543" s="110">
        <v>2</v>
      </c>
      <c r="F543" s="110" t="s">
        <v>116</v>
      </c>
      <c r="G543" s="114">
        <v>36</v>
      </c>
      <c r="H543" s="114">
        <v>1</v>
      </c>
      <c r="I543" s="114">
        <v>2</v>
      </c>
      <c r="J543" s="114">
        <v>27.75</v>
      </c>
      <c r="K543" s="114" t="s">
        <v>117</v>
      </c>
      <c r="L543" s="114" t="s">
        <v>132</v>
      </c>
      <c r="M543" s="114" t="s">
        <v>119</v>
      </c>
      <c r="N543" s="114" t="b">
        <v>1</v>
      </c>
      <c r="O543" s="114"/>
      <c r="P543" s="114" t="s">
        <v>121</v>
      </c>
      <c r="Q543" s="114" t="s">
        <v>122</v>
      </c>
      <c r="R543" s="114" t="b">
        <v>0</v>
      </c>
      <c r="S543" s="114">
        <v>450</v>
      </c>
      <c r="T543" s="116">
        <v>1</v>
      </c>
      <c r="U543" s="116">
        <v>6.0956751347297741E+18</v>
      </c>
    </row>
    <row r="544" spans="3:21" ht="15" customHeight="1">
      <c r="C544" s="108" t="b">
        <v>0</v>
      </c>
      <c r="D544" s="109">
        <v>0</v>
      </c>
      <c r="E544" s="110">
        <v>3</v>
      </c>
      <c r="F544" s="110" t="s">
        <v>116</v>
      </c>
      <c r="G544" s="114"/>
      <c r="H544" s="114">
        <v>1</v>
      </c>
      <c r="I544" s="114">
        <v>0</v>
      </c>
      <c r="J544" s="114">
        <v>19.966699999999999</v>
      </c>
      <c r="K544" s="114" t="s">
        <v>117</v>
      </c>
      <c r="L544" s="114" t="s">
        <v>118</v>
      </c>
      <c r="M544" s="114" t="s">
        <v>119</v>
      </c>
      <c r="N544" s="114" t="b">
        <v>1</v>
      </c>
      <c r="O544" s="114"/>
      <c r="P544" s="114" t="s">
        <v>121</v>
      </c>
      <c r="Q544" s="114" t="s">
        <v>122</v>
      </c>
      <c r="R544" s="114" t="b">
        <v>0</v>
      </c>
      <c r="S544" s="114">
        <v>451</v>
      </c>
      <c r="T544" s="116">
        <v>1</v>
      </c>
      <c r="U544" s="116">
        <v>9.9575498573310669E+18</v>
      </c>
    </row>
    <row r="545" spans="3:21" ht="15" customHeight="1">
      <c r="C545" s="108" t="b">
        <v>0</v>
      </c>
      <c r="D545" s="109">
        <v>0</v>
      </c>
      <c r="E545" s="110">
        <v>1</v>
      </c>
      <c r="F545" s="110" t="s">
        <v>116</v>
      </c>
      <c r="G545" s="114">
        <v>30</v>
      </c>
      <c r="H545" s="114">
        <v>0</v>
      </c>
      <c r="I545" s="114">
        <v>0</v>
      </c>
      <c r="J545" s="114">
        <v>27.75</v>
      </c>
      <c r="K545" s="114" t="s">
        <v>120</v>
      </c>
      <c r="L545" s="114" t="s">
        <v>124</v>
      </c>
      <c r="M545" s="114" t="s">
        <v>119</v>
      </c>
      <c r="N545" s="114" t="b">
        <v>1</v>
      </c>
      <c r="O545" s="114" t="s">
        <v>120</v>
      </c>
      <c r="P545" s="114" t="s">
        <v>126</v>
      </c>
      <c r="Q545" s="114" t="s">
        <v>122</v>
      </c>
      <c r="R545" s="114" t="b">
        <v>1</v>
      </c>
      <c r="S545" s="114">
        <v>452</v>
      </c>
      <c r="T545" s="116">
        <v>0</v>
      </c>
      <c r="U545" s="116">
        <v>8.7376200398956104E+18</v>
      </c>
    </row>
    <row r="546" spans="3:21" ht="15" customHeight="1">
      <c r="C546" s="108" t="b">
        <v>0</v>
      </c>
      <c r="D546" s="109">
        <v>1</v>
      </c>
      <c r="E546" s="110">
        <v>1</v>
      </c>
      <c r="F546" s="110" t="s">
        <v>116</v>
      </c>
      <c r="G546" s="114">
        <v>49</v>
      </c>
      <c r="H546" s="114">
        <v>1</v>
      </c>
      <c r="I546" s="114">
        <v>0</v>
      </c>
      <c r="J546" s="114">
        <v>89.104200000000006</v>
      </c>
      <c r="K546" s="114" t="s">
        <v>120</v>
      </c>
      <c r="L546" s="114" t="s">
        <v>124</v>
      </c>
      <c r="M546" s="114" t="s">
        <v>119</v>
      </c>
      <c r="N546" s="114" t="b">
        <v>1</v>
      </c>
      <c r="O546" s="114" t="s">
        <v>120</v>
      </c>
      <c r="P546" s="114" t="s">
        <v>126</v>
      </c>
      <c r="Q546" s="114" t="s">
        <v>127</v>
      </c>
      <c r="R546" s="114" t="b">
        <v>0</v>
      </c>
      <c r="S546" s="114">
        <v>453</v>
      </c>
      <c r="T546" s="116">
        <v>0</v>
      </c>
      <c r="U546" s="116">
        <v>9.5160423131234222E+18</v>
      </c>
    </row>
    <row r="547" spans="3:21" ht="15" customHeight="1">
      <c r="C547" s="108" t="b">
        <v>0</v>
      </c>
      <c r="D547" s="109">
        <v>0</v>
      </c>
      <c r="E547" s="110">
        <v>3</v>
      </c>
      <c r="F547" s="110" t="s">
        <v>116</v>
      </c>
      <c r="G547" s="114"/>
      <c r="H547" s="114">
        <v>0</v>
      </c>
      <c r="I547" s="114">
        <v>0</v>
      </c>
      <c r="J547" s="114">
        <v>8.0500000000000007</v>
      </c>
      <c r="K547" s="114" t="s">
        <v>117</v>
      </c>
      <c r="L547" s="114" t="s">
        <v>118</v>
      </c>
      <c r="M547" s="114" t="s">
        <v>119</v>
      </c>
      <c r="N547" s="114" t="b">
        <v>1</v>
      </c>
      <c r="O547" s="114"/>
      <c r="P547" s="114" t="s">
        <v>121</v>
      </c>
      <c r="Q547" s="114" t="s">
        <v>122</v>
      </c>
      <c r="R547" s="114" t="b">
        <v>1</v>
      </c>
      <c r="S547" s="114">
        <v>454</v>
      </c>
      <c r="T547" s="116">
        <v>1</v>
      </c>
      <c r="U547" s="116">
        <v>5.4752096319063834E+17</v>
      </c>
    </row>
    <row r="548" spans="3:21" ht="15" customHeight="1">
      <c r="C548" s="108" t="b">
        <v>0</v>
      </c>
      <c r="D548" s="109">
        <v>1</v>
      </c>
      <c r="E548" s="110">
        <v>3</v>
      </c>
      <c r="F548" s="110" t="s">
        <v>116</v>
      </c>
      <c r="G548" s="114">
        <v>29</v>
      </c>
      <c r="H548" s="114">
        <v>0</v>
      </c>
      <c r="I548" s="114">
        <v>0</v>
      </c>
      <c r="J548" s="114">
        <v>7.8958000000000004</v>
      </c>
      <c r="K548" s="114" t="s">
        <v>120</v>
      </c>
      <c r="L548" s="114" t="s">
        <v>118</v>
      </c>
      <c r="M548" s="114" t="s">
        <v>119</v>
      </c>
      <c r="N548" s="114" t="b">
        <v>1</v>
      </c>
      <c r="O548" s="114"/>
      <c r="P548" s="114" t="s">
        <v>126</v>
      </c>
      <c r="Q548" s="114" t="s">
        <v>127</v>
      </c>
      <c r="R548" s="114" t="b">
        <v>1</v>
      </c>
      <c r="S548" s="114">
        <v>455</v>
      </c>
      <c r="T548" s="116">
        <v>1</v>
      </c>
      <c r="U548" s="116">
        <v>9.6677795846610903E+18</v>
      </c>
    </row>
    <row r="549" spans="3:21" ht="15" customHeight="1">
      <c r="C549" s="108" t="b">
        <v>0</v>
      </c>
      <c r="D549" s="109">
        <v>0</v>
      </c>
      <c r="E549" s="110">
        <v>1</v>
      </c>
      <c r="F549" s="110" t="s">
        <v>116</v>
      </c>
      <c r="G549" s="114">
        <v>65</v>
      </c>
      <c r="H549" s="114">
        <v>0</v>
      </c>
      <c r="I549" s="114">
        <v>0</v>
      </c>
      <c r="J549" s="114">
        <v>26.55</v>
      </c>
      <c r="K549" s="114" t="s">
        <v>117</v>
      </c>
      <c r="L549" s="114" t="s">
        <v>124</v>
      </c>
      <c r="M549" s="114" t="s">
        <v>119</v>
      </c>
      <c r="N549" s="114" t="b">
        <v>1</v>
      </c>
      <c r="O549" s="114" t="s">
        <v>130</v>
      </c>
      <c r="P549" s="114" t="s">
        <v>121</v>
      </c>
      <c r="Q549" s="114" t="s">
        <v>122</v>
      </c>
      <c r="R549" s="114" t="b">
        <v>1</v>
      </c>
      <c r="S549" s="114">
        <v>456</v>
      </c>
      <c r="T549" s="116">
        <v>0</v>
      </c>
      <c r="U549" s="116">
        <v>1.5715489674723942E+19</v>
      </c>
    </row>
    <row r="550" spans="3:21" ht="15" customHeight="1">
      <c r="C550" s="108" t="b">
        <v>0</v>
      </c>
      <c r="D550" s="109">
        <v>1</v>
      </c>
      <c r="E550" s="110">
        <v>1</v>
      </c>
      <c r="F550" s="110" t="s">
        <v>123</v>
      </c>
      <c r="G550" s="114"/>
      <c r="H550" s="114">
        <v>1</v>
      </c>
      <c r="I550" s="114">
        <v>0</v>
      </c>
      <c r="J550" s="114">
        <v>51.862499999999997</v>
      </c>
      <c r="K550" s="114" t="s">
        <v>117</v>
      </c>
      <c r="L550" s="114" t="s">
        <v>124</v>
      </c>
      <c r="M550" s="114" t="s">
        <v>125</v>
      </c>
      <c r="N550" s="114" t="b">
        <v>0</v>
      </c>
      <c r="O550" s="114" t="s">
        <v>134</v>
      </c>
      <c r="P550" s="114" t="s">
        <v>121</v>
      </c>
      <c r="Q550" s="114" t="s">
        <v>127</v>
      </c>
      <c r="R550" s="114" t="b">
        <v>0</v>
      </c>
      <c r="S550" s="114">
        <v>457</v>
      </c>
      <c r="T550" s="116">
        <v>1</v>
      </c>
      <c r="U550" s="116">
        <v>5.5218992707433882E+18</v>
      </c>
    </row>
    <row r="551" spans="3:21" ht="15" customHeight="1">
      <c r="C551" s="108" t="b">
        <v>0</v>
      </c>
      <c r="D551" s="109">
        <v>1</v>
      </c>
      <c r="E551" s="110">
        <v>2</v>
      </c>
      <c r="F551" s="110" t="s">
        <v>123</v>
      </c>
      <c r="G551" s="114">
        <v>50</v>
      </c>
      <c r="H551" s="114">
        <v>0</v>
      </c>
      <c r="I551" s="114">
        <v>0</v>
      </c>
      <c r="J551" s="114">
        <v>10.5</v>
      </c>
      <c r="K551" s="114" t="s">
        <v>117</v>
      </c>
      <c r="L551" s="114" t="s">
        <v>132</v>
      </c>
      <c r="M551" s="114" t="s">
        <v>125</v>
      </c>
      <c r="N551" s="114" t="b">
        <v>0</v>
      </c>
      <c r="O551" s="114"/>
      <c r="P551" s="114" t="s">
        <v>121</v>
      </c>
      <c r="Q551" s="114" t="s">
        <v>127</v>
      </c>
      <c r="R551" s="114" t="b">
        <v>1</v>
      </c>
      <c r="S551" s="114">
        <v>458</v>
      </c>
      <c r="T551" s="116">
        <v>1</v>
      </c>
      <c r="U551" s="116">
        <v>5.7142607639171246E+18</v>
      </c>
    </row>
    <row r="552" spans="3:21" ht="15" customHeight="1">
      <c r="C552" s="108" t="b">
        <v>0</v>
      </c>
      <c r="D552" s="109">
        <v>0</v>
      </c>
      <c r="E552" s="110">
        <v>3</v>
      </c>
      <c r="F552" s="110" t="s">
        <v>116</v>
      </c>
      <c r="G552" s="114"/>
      <c r="H552" s="114">
        <v>0</v>
      </c>
      <c r="I552" s="114">
        <v>0</v>
      </c>
      <c r="J552" s="114">
        <v>7.75</v>
      </c>
      <c r="K552" s="114" t="s">
        <v>128</v>
      </c>
      <c r="L552" s="114" t="s">
        <v>118</v>
      </c>
      <c r="M552" s="114" t="s">
        <v>119</v>
      </c>
      <c r="N552" s="114" t="b">
        <v>1</v>
      </c>
      <c r="O552" s="114"/>
      <c r="P552" s="114" t="s">
        <v>129</v>
      </c>
      <c r="Q552" s="114" t="s">
        <v>122</v>
      </c>
      <c r="R552" s="114" t="b">
        <v>1</v>
      </c>
      <c r="S552" s="114">
        <v>459</v>
      </c>
      <c r="T552" s="116">
        <v>1</v>
      </c>
      <c r="U552" s="116">
        <v>1.2915224541877271E+19</v>
      </c>
    </row>
    <row r="553" spans="3:21" ht="15" customHeight="1">
      <c r="C553" s="108" t="b">
        <v>0</v>
      </c>
      <c r="D553" s="109">
        <v>1</v>
      </c>
      <c r="E553" s="110">
        <v>1</v>
      </c>
      <c r="F553" s="110" t="s">
        <v>116</v>
      </c>
      <c r="G553" s="114">
        <v>48</v>
      </c>
      <c r="H553" s="114">
        <v>0</v>
      </c>
      <c r="I553" s="114">
        <v>0</v>
      </c>
      <c r="J553" s="114">
        <v>26.55</v>
      </c>
      <c r="K553" s="114" t="s">
        <v>117</v>
      </c>
      <c r="L553" s="114" t="s">
        <v>124</v>
      </c>
      <c r="M553" s="114" t="s">
        <v>119</v>
      </c>
      <c r="N553" s="114" t="b">
        <v>1</v>
      </c>
      <c r="O553" s="114" t="s">
        <v>130</v>
      </c>
      <c r="P553" s="114" t="s">
        <v>121</v>
      </c>
      <c r="Q553" s="114" t="s">
        <v>127</v>
      </c>
      <c r="R553" s="114" t="b">
        <v>1</v>
      </c>
      <c r="S553" s="114">
        <v>460</v>
      </c>
      <c r="T553" s="116">
        <v>0</v>
      </c>
      <c r="U553" s="116">
        <v>6.6664131561551155E+17</v>
      </c>
    </row>
    <row r="554" spans="3:21" ht="15" customHeight="1">
      <c r="C554" s="108" t="b">
        <v>0</v>
      </c>
      <c r="D554" s="109">
        <v>0</v>
      </c>
      <c r="E554" s="110">
        <v>3</v>
      </c>
      <c r="F554" s="110" t="s">
        <v>116</v>
      </c>
      <c r="G554" s="114">
        <v>34</v>
      </c>
      <c r="H554" s="114">
        <v>0</v>
      </c>
      <c r="I554" s="114">
        <v>0</v>
      </c>
      <c r="J554" s="114">
        <v>8.0500000000000007</v>
      </c>
      <c r="K554" s="114" t="s">
        <v>117</v>
      </c>
      <c r="L554" s="114" t="s">
        <v>118</v>
      </c>
      <c r="M554" s="114" t="s">
        <v>119</v>
      </c>
      <c r="N554" s="114" t="b">
        <v>1</v>
      </c>
      <c r="O554" s="114"/>
      <c r="P554" s="114" t="s">
        <v>121</v>
      </c>
      <c r="Q554" s="114" t="s">
        <v>122</v>
      </c>
      <c r="R554" s="114" t="b">
        <v>1</v>
      </c>
      <c r="S554" s="114">
        <v>461</v>
      </c>
      <c r="T554" s="116">
        <v>1</v>
      </c>
      <c r="U554" s="116">
        <v>6.1826276146178396E+18</v>
      </c>
    </row>
    <row r="555" spans="3:21" ht="15" customHeight="1">
      <c r="C555" s="108" t="b">
        <v>0</v>
      </c>
      <c r="D555" s="109">
        <v>0</v>
      </c>
      <c r="E555" s="110">
        <v>1</v>
      </c>
      <c r="F555" s="110" t="s">
        <v>116</v>
      </c>
      <c r="G555" s="114">
        <v>47</v>
      </c>
      <c r="H555" s="114">
        <v>0</v>
      </c>
      <c r="I555" s="114">
        <v>0</v>
      </c>
      <c r="J555" s="114">
        <v>38.5</v>
      </c>
      <c r="K555" s="114" t="s">
        <v>117</v>
      </c>
      <c r="L555" s="114" t="s">
        <v>124</v>
      </c>
      <c r="M555" s="114" t="s">
        <v>119</v>
      </c>
      <c r="N555" s="114" t="b">
        <v>1</v>
      </c>
      <c r="O555" s="114" t="s">
        <v>130</v>
      </c>
      <c r="P555" s="114" t="s">
        <v>121</v>
      </c>
      <c r="Q555" s="114" t="s">
        <v>122</v>
      </c>
      <c r="R555" s="114" t="b">
        <v>1</v>
      </c>
      <c r="S555" s="114">
        <v>462</v>
      </c>
      <c r="T555" s="116">
        <v>0</v>
      </c>
      <c r="U555" s="116">
        <v>2.2426139315901563E+18</v>
      </c>
    </row>
    <row r="556" spans="3:21" ht="15" customHeight="1">
      <c r="C556" s="108" t="b">
        <v>0</v>
      </c>
      <c r="D556" s="109">
        <v>0</v>
      </c>
      <c r="E556" s="110">
        <v>2</v>
      </c>
      <c r="F556" s="110" t="s">
        <v>116</v>
      </c>
      <c r="G556" s="114">
        <v>48</v>
      </c>
      <c r="H556" s="114">
        <v>0</v>
      </c>
      <c r="I556" s="114">
        <v>0</v>
      </c>
      <c r="J556" s="114">
        <v>13</v>
      </c>
      <c r="K556" s="114" t="s">
        <v>117</v>
      </c>
      <c r="L556" s="114" t="s">
        <v>132</v>
      </c>
      <c r="M556" s="114" t="s">
        <v>119</v>
      </c>
      <c r="N556" s="114" t="b">
        <v>1</v>
      </c>
      <c r="O556" s="114"/>
      <c r="P556" s="114" t="s">
        <v>121</v>
      </c>
      <c r="Q556" s="114" t="s">
        <v>122</v>
      </c>
      <c r="R556" s="114" t="b">
        <v>1</v>
      </c>
      <c r="S556" s="114">
        <v>463</v>
      </c>
      <c r="T556" s="116">
        <v>1</v>
      </c>
      <c r="U556" s="116">
        <v>1.5220152264889139E+19</v>
      </c>
    </row>
    <row r="557" spans="3:21" ht="15" customHeight="1">
      <c r="C557" s="108" t="b">
        <v>0</v>
      </c>
      <c r="D557" s="109">
        <v>0</v>
      </c>
      <c r="E557" s="110">
        <v>3</v>
      </c>
      <c r="F557" s="110" t="s">
        <v>116</v>
      </c>
      <c r="G557" s="114"/>
      <c r="H557" s="114">
        <v>0</v>
      </c>
      <c r="I557" s="114">
        <v>0</v>
      </c>
      <c r="J557" s="114">
        <v>8.0500000000000007</v>
      </c>
      <c r="K557" s="114" t="s">
        <v>117</v>
      </c>
      <c r="L557" s="114" t="s">
        <v>118</v>
      </c>
      <c r="M557" s="114" t="s">
        <v>119</v>
      </c>
      <c r="N557" s="114" t="b">
        <v>1</v>
      </c>
      <c r="O557" s="114"/>
      <c r="P557" s="114" t="s">
        <v>121</v>
      </c>
      <c r="Q557" s="114" t="s">
        <v>122</v>
      </c>
      <c r="R557" s="114" t="b">
        <v>1</v>
      </c>
      <c r="S557" s="114">
        <v>464</v>
      </c>
      <c r="T557" s="116">
        <v>1</v>
      </c>
      <c r="U557" s="116">
        <v>6.5372548337897308E+18</v>
      </c>
    </row>
    <row r="558" spans="3:21" ht="15" customHeight="1">
      <c r="C558" s="108" t="b">
        <v>0</v>
      </c>
      <c r="D558" s="109">
        <v>0</v>
      </c>
      <c r="E558" s="110">
        <v>3</v>
      </c>
      <c r="F558" s="110" t="s">
        <v>116</v>
      </c>
      <c r="G558" s="114">
        <v>38</v>
      </c>
      <c r="H558" s="114">
        <v>0</v>
      </c>
      <c r="I558" s="114">
        <v>0</v>
      </c>
      <c r="J558" s="114">
        <v>7.05</v>
      </c>
      <c r="K558" s="114" t="s">
        <v>117</v>
      </c>
      <c r="L558" s="114" t="s">
        <v>118</v>
      </c>
      <c r="M558" s="114" t="s">
        <v>119</v>
      </c>
      <c r="N558" s="114" t="b">
        <v>1</v>
      </c>
      <c r="O558" s="114"/>
      <c r="P558" s="114" t="s">
        <v>121</v>
      </c>
      <c r="Q558" s="114" t="s">
        <v>122</v>
      </c>
      <c r="R558" s="114" t="b">
        <v>1</v>
      </c>
      <c r="S558" s="114">
        <v>465</v>
      </c>
      <c r="T558" s="116">
        <v>1</v>
      </c>
      <c r="U558" s="116">
        <v>1.1319629852559566E+18</v>
      </c>
    </row>
    <row r="559" spans="3:21" ht="15" customHeight="1">
      <c r="C559" s="108" t="b">
        <v>0</v>
      </c>
      <c r="D559" s="109">
        <v>0</v>
      </c>
      <c r="E559" s="110">
        <v>2</v>
      </c>
      <c r="F559" s="110" t="s">
        <v>116</v>
      </c>
      <c r="G559" s="114"/>
      <c r="H559" s="114">
        <v>0</v>
      </c>
      <c r="I559" s="114">
        <v>0</v>
      </c>
      <c r="J559" s="114">
        <v>0</v>
      </c>
      <c r="K559" s="114" t="s">
        <v>117</v>
      </c>
      <c r="L559" s="114" t="s">
        <v>132</v>
      </c>
      <c r="M559" s="114" t="s">
        <v>119</v>
      </c>
      <c r="N559" s="114" t="b">
        <v>1</v>
      </c>
      <c r="O559" s="114"/>
      <c r="P559" s="114" t="s">
        <v>121</v>
      </c>
      <c r="Q559" s="114" t="s">
        <v>122</v>
      </c>
      <c r="R559" s="114" t="b">
        <v>1</v>
      </c>
      <c r="S559" s="114">
        <v>466</v>
      </c>
      <c r="T559" s="116">
        <v>1</v>
      </c>
      <c r="U559" s="116">
        <v>6.7451183081890714E+17</v>
      </c>
    </row>
    <row r="560" spans="3:21" ht="15" customHeight="1">
      <c r="C560" s="108" t="b">
        <v>0</v>
      </c>
      <c r="D560" s="109">
        <v>0</v>
      </c>
      <c r="E560" s="110">
        <v>1</v>
      </c>
      <c r="F560" s="110" t="s">
        <v>116</v>
      </c>
      <c r="G560" s="114">
        <v>56</v>
      </c>
      <c r="H560" s="114">
        <v>0</v>
      </c>
      <c r="I560" s="114">
        <v>0</v>
      </c>
      <c r="J560" s="114">
        <v>26.55</v>
      </c>
      <c r="K560" s="114" t="s">
        <v>117</v>
      </c>
      <c r="L560" s="114" t="s">
        <v>124</v>
      </c>
      <c r="M560" s="114" t="s">
        <v>119</v>
      </c>
      <c r="N560" s="114" t="b">
        <v>1</v>
      </c>
      <c r="O560" s="114"/>
      <c r="P560" s="114" t="s">
        <v>121</v>
      </c>
      <c r="Q560" s="114" t="s">
        <v>122</v>
      </c>
      <c r="R560" s="114" t="b">
        <v>1</v>
      </c>
      <c r="S560" s="114">
        <v>467</v>
      </c>
      <c r="T560" s="116">
        <v>1</v>
      </c>
      <c r="U560" s="116">
        <v>1.3986409555885107E+19</v>
      </c>
    </row>
    <row r="561" spans="3:21" ht="15" customHeight="1">
      <c r="C561" s="108" t="b">
        <v>0</v>
      </c>
      <c r="D561" s="109">
        <v>0</v>
      </c>
      <c r="E561" s="110">
        <v>3</v>
      </c>
      <c r="F561" s="110" t="s">
        <v>116</v>
      </c>
      <c r="G561" s="114"/>
      <c r="H561" s="114">
        <v>0</v>
      </c>
      <c r="I561" s="114">
        <v>0</v>
      </c>
      <c r="J561" s="114">
        <v>7.7249999999999996</v>
      </c>
      <c r="K561" s="114" t="s">
        <v>128</v>
      </c>
      <c r="L561" s="114" t="s">
        <v>118</v>
      </c>
      <c r="M561" s="114" t="s">
        <v>119</v>
      </c>
      <c r="N561" s="114" t="b">
        <v>1</v>
      </c>
      <c r="O561" s="114"/>
      <c r="P561" s="114" t="s">
        <v>129</v>
      </c>
      <c r="Q561" s="114" t="s">
        <v>122</v>
      </c>
      <c r="R561" s="114" t="b">
        <v>1</v>
      </c>
      <c r="S561" s="114">
        <v>468</v>
      </c>
      <c r="T561" s="116">
        <v>1</v>
      </c>
      <c r="U561" s="116">
        <v>1.111267894195867E+19</v>
      </c>
    </row>
    <row r="562" spans="3:21" ht="15" customHeight="1">
      <c r="C562" s="108" t="b">
        <v>0</v>
      </c>
      <c r="D562" s="109">
        <v>0</v>
      </c>
      <c r="E562" s="110">
        <v>3</v>
      </c>
      <c r="F562" s="110" t="s">
        <v>116</v>
      </c>
      <c r="G562" s="114"/>
      <c r="H562" s="114">
        <v>0</v>
      </c>
      <c r="I562" s="114">
        <v>0</v>
      </c>
      <c r="J562" s="114">
        <v>7.25</v>
      </c>
      <c r="K562" s="114" t="s">
        <v>117</v>
      </c>
      <c r="L562" s="114" t="s">
        <v>118</v>
      </c>
      <c r="M562" s="114" t="s">
        <v>119</v>
      </c>
      <c r="N562" s="114" t="b">
        <v>1</v>
      </c>
      <c r="O562" s="114"/>
      <c r="P562" s="114" t="s">
        <v>121</v>
      </c>
      <c r="Q562" s="114" t="s">
        <v>122</v>
      </c>
      <c r="R562" s="114" t="b">
        <v>1</v>
      </c>
      <c r="S562" s="114">
        <v>470</v>
      </c>
      <c r="T562" s="116">
        <v>1</v>
      </c>
      <c r="U562" s="116">
        <v>3.7388176074446326E+18</v>
      </c>
    </row>
    <row r="563" spans="3:21" ht="15" customHeight="1">
      <c r="C563" s="108" t="b">
        <v>0</v>
      </c>
      <c r="D563" s="109">
        <v>0</v>
      </c>
      <c r="E563" s="110">
        <v>3</v>
      </c>
      <c r="F563" s="110" t="s">
        <v>116</v>
      </c>
      <c r="G563" s="114">
        <v>38</v>
      </c>
      <c r="H563" s="114">
        <v>0</v>
      </c>
      <c r="I563" s="114">
        <v>0</v>
      </c>
      <c r="J563" s="114">
        <v>8.6624999999999996</v>
      </c>
      <c r="K563" s="114" t="s">
        <v>117</v>
      </c>
      <c r="L563" s="114" t="s">
        <v>118</v>
      </c>
      <c r="M563" s="114" t="s">
        <v>119</v>
      </c>
      <c r="N563" s="114" t="b">
        <v>1</v>
      </c>
      <c r="O563" s="114"/>
      <c r="P563" s="114" t="s">
        <v>121</v>
      </c>
      <c r="Q563" s="114" t="s">
        <v>122</v>
      </c>
      <c r="R563" s="114" t="b">
        <v>1</v>
      </c>
      <c r="S563" s="114">
        <v>471</v>
      </c>
      <c r="T563" s="116">
        <v>1</v>
      </c>
      <c r="U563" s="116">
        <v>3.1088527787410371E+18</v>
      </c>
    </row>
    <row r="564" spans="3:21" ht="15" customHeight="1">
      <c r="C564" s="108" t="b">
        <v>0</v>
      </c>
      <c r="D564" s="109">
        <v>1</v>
      </c>
      <c r="E564" s="110">
        <v>2</v>
      </c>
      <c r="F564" s="110" t="s">
        <v>123</v>
      </c>
      <c r="G564" s="114">
        <v>33</v>
      </c>
      <c r="H564" s="114">
        <v>1</v>
      </c>
      <c r="I564" s="114">
        <v>2</v>
      </c>
      <c r="J564" s="114">
        <v>27.75</v>
      </c>
      <c r="K564" s="114" t="s">
        <v>117</v>
      </c>
      <c r="L564" s="114" t="s">
        <v>132</v>
      </c>
      <c r="M564" s="114" t="s">
        <v>125</v>
      </c>
      <c r="N564" s="114" t="b">
        <v>0</v>
      </c>
      <c r="O564" s="114"/>
      <c r="P564" s="114" t="s">
        <v>121</v>
      </c>
      <c r="Q564" s="114" t="s">
        <v>127</v>
      </c>
      <c r="R564" s="114" t="b">
        <v>0</v>
      </c>
      <c r="S564" s="114">
        <v>472</v>
      </c>
      <c r="T564" s="116">
        <v>1</v>
      </c>
      <c r="U564" s="116">
        <v>4.6445921535684413E+18</v>
      </c>
    </row>
    <row r="565" spans="3:21" ht="15" customHeight="1">
      <c r="C565" s="108" t="b">
        <v>0</v>
      </c>
      <c r="D565" s="109">
        <v>1</v>
      </c>
      <c r="E565" s="110">
        <v>2</v>
      </c>
      <c r="F565" s="110" t="s">
        <v>123</v>
      </c>
      <c r="G565" s="114">
        <v>23</v>
      </c>
      <c r="H565" s="114">
        <v>0</v>
      </c>
      <c r="I565" s="114">
        <v>0</v>
      </c>
      <c r="J565" s="114">
        <v>13.791700000000001</v>
      </c>
      <c r="K565" s="114" t="s">
        <v>120</v>
      </c>
      <c r="L565" s="114" t="s">
        <v>132</v>
      </c>
      <c r="M565" s="114" t="s">
        <v>125</v>
      </c>
      <c r="N565" s="114" t="b">
        <v>0</v>
      </c>
      <c r="O565" s="114" t="s">
        <v>134</v>
      </c>
      <c r="P565" s="114" t="s">
        <v>126</v>
      </c>
      <c r="Q565" s="114" t="s">
        <v>127</v>
      </c>
      <c r="R565" s="114" t="b">
        <v>1</v>
      </c>
      <c r="S565" s="114">
        <v>473</v>
      </c>
      <c r="T565" s="116">
        <v>0</v>
      </c>
      <c r="U565" s="116">
        <v>3.4367275988039624E+18</v>
      </c>
    </row>
    <row r="566" spans="3:21" ht="15" customHeight="1">
      <c r="C566" s="108" t="b">
        <v>0</v>
      </c>
      <c r="D566" s="109">
        <v>0</v>
      </c>
      <c r="E566" s="110">
        <v>3</v>
      </c>
      <c r="F566" s="110" t="s">
        <v>123</v>
      </c>
      <c r="G566" s="114">
        <v>22</v>
      </c>
      <c r="H566" s="114">
        <v>0</v>
      </c>
      <c r="I566" s="114">
        <v>0</v>
      </c>
      <c r="J566" s="114">
        <v>9.8375000000000004</v>
      </c>
      <c r="K566" s="114" t="s">
        <v>117</v>
      </c>
      <c r="L566" s="114" t="s">
        <v>118</v>
      </c>
      <c r="M566" s="114" t="s">
        <v>125</v>
      </c>
      <c r="N566" s="114" t="b">
        <v>0</v>
      </c>
      <c r="O566" s="114"/>
      <c r="P566" s="114" t="s">
        <v>121</v>
      </c>
      <c r="Q566" s="114" t="s">
        <v>122</v>
      </c>
      <c r="R566" s="114" t="b">
        <v>1</v>
      </c>
      <c r="S566" s="114">
        <v>474</v>
      </c>
      <c r="T566" s="116">
        <v>1</v>
      </c>
      <c r="U566" s="116">
        <v>1.2443139894890107E+19</v>
      </c>
    </row>
    <row r="567" spans="3:21" ht="15" customHeight="1">
      <c r="C567" s="108" t="b">
        <v>0</v>
      </c>
      <c r="D567" s="109">
        <v>0</v>
      </c>
      <c r="E567" s="110">
        <v>1</v>
      </c>
      <c r="F567" s="110" t="s">
        <v>116</v>
      </c>
      <c r="G567" s="114"/>
      <c r="H567" s="114">
        <v>0</v>
      </c>
      <c r="I567" s="114">
        <v>0</v>
      </c>
      <c r="J567" s="114">
        <v>52</v>
      </c>
      <c r="K567" s="114" t="s">
        <v>117</v>
      </c>
      <c r="L567" s="114" t="s">
        <v>124</v>
      </c>
      <c r="M567" s="114" t="s">
        <v>119</v>
      </c>
      <c r="N567" s="114" t="b">
        <v>1</v>
      </c>
      <c r="O567" s="114" t="s">
        <v>135</v>
      </c>
      <c r="P567" s="114" t="s">
        <v>121</v>
      </c>
      <c r="Q567" s="114" t="s">
        <v>122</v>
      </c>
      <c r="R567" s="114" t="b">
        <v>1</v>
      </c>
      <c r="S567" s="114">
        <v>475</v>
      </c>
      <c r="T567" s="116">
        <v>1</v>
      </c>
      <c r="U567" s="116">
        <v>1.1479799151506625E+19</v>
      </c>
    </row>
    <row r="568" spans="3:21" ht="15" customHeight="1">
      <c r="C568" s="108" t="b">
        <v>0</v>
      </c>
      <c r="D568" s="109">
        <v>0</v>
      </c>
      <c r="E568" s="110">
        <v>2</v>
      </c>
      <c r="F568" s="110" t="s">
        <v>116</v>
      </c>
      <c r="G568" s="114">
        <v>34</v>
      </c>
      <c r="H568" s="114">
        <v>1</v>
      </c>
      <c r="I568" s="114">
        <v>0</v>
      </c>
      <c r="J568" s="114">
        <v>21</v>
      </c>
      <c r="K568" s="114" t="s">
        <v>117</v>
      </c>
      <c r="L568" s="114" t="s">
        <v>132</v>
      </c>
      <c r="M568" s="114" t="s">
        <v>119</v>
      </c>
      <c r="N568" s="114" t="b">
        <v>1</v>
      </c>
      <c r="O568" s="114"/>
      <c r="P568" s="114" t="s">
        <v>121</v>
      </c>
      <c r="Q568" s="114" t="s">
        <v>122</v>
      </c>
      <c r="R568" s="114" t="b">
        <v>0</v>
      </c>
      <c r="S568" s="114">
        <v>476</v>
      </c>
      <c r="T568" s="116">
        <v>1</v>
      </c>
      <c r="U568" s="116">
        <v>1.0603350370044232E+19</v>
      </c>
    </row>
    <row r="569" spans="3:21" ht="15" customHeight="1">
      <c r="C569" s="108" t="b">
        <v>0</v>
      </c>
      <c r="D569" s="109">
        <v>0</v>
      </c>
      <c r="E569" s="110">
        <v>3</v>
      </c>
      <c r="F569" s="110" t="s">
        <v>116</v>
      </c>
      <c r="G569" s="114">
        <v>29</v>
      </c>
      <c r="H569" s="114">
        <v>1</v>
      </c>
      <c r="I569" s="114">
        <v>0</v>
      </c>
      <c r="J569" s="114">
        <v>7.0457999999999998</v>
      </c>
      <c r="K569" s="114" t="s">
        <v>117</v>
      </c>
      <c r="L569" s="114" t="s">
        <v>118</v>
      </c>
      <c r="M569" s="114" t="s">
        <v>119</v>
      </c>
      <c r="N569" s="114" t="b">
        <v>1</v>
      </c>
      <c r="O569" s="114"/>
      <c r="P569" s="114" t="s">
        <v>121</v>
      </c>
      <c r="Q569" s="114" t="s">
        <v>122</v>
      </c>
      <c r="R569" s="114" t="b">
        <v>0</v>
      </c>
      <c r="S569" s="114">
        <v>477</v>
      </c>
      <c r="T569" s="116">
        <v>1</v>
      </c>
      <c r="U569" s="116">
        <v>1.6796183893324458E+19</v>
      </c>
    </row>
    <row r="570" spans="3:21" ht="15" customHeight="1">
      <c r="C570" s="108" t="b">
        <v>0</v>
      </c>
      <c r="D570" s="109">
        <v>0</v>
      </c>
      <c r="E570" s="110">
        <v>3</v>
      </c>
      <c r="F570" s="110" t="s">
        <v>116</v>
      </c>
      <c r="G570" s="114">
        <v>22</v>
      </c>
      <c r="H570" s="114">
        <v>0</v>
      </c>
      <c r="I570" s="114">
        <v>0</v>
      </c>
      <c r="J570" s="114">
        <v>7.5208000000000004</v>
      </c>
      <c r="K570" s="114" t="s">
        <v>117</v>
      </c>
      <c r="L570" s="114" t="s">
        <v>118</v>
      </c>
      <c r="M570" s="114" t="s">
        <v>119</v>
      </c>
      <c r="N570" s="114" t="b">
        <v>1</v>
      </c>
      <c r="O570" s="114"/>
      <c r="P570" s="114" t="s">
        <v>121</v>
      </c>
      <c r="Q570" s="114" t="s">
        <v>122</v>
      </c>
      <c r="R570" s="114" t="b">
        <v>1</v>
      </c>
      <c r="S570" s="114">
        <v>478</v>
      </c>
      <c r="T570" s="116">
        <v>1</v>
      </c>
      <c r="U570" s="116">
        <v>1.5008665332956451E+19</v>
      </c>
    </row>
    <row r="571" spans="3:21" ht="15" customHeight="1">
      <c r="C571" s="108" t="b">
        <v>0</v>
      </c>
      <c r="D571" s="109">
        <v>1</v>
      </c>
      <c r="E571" s="110">
        <v>3</v>
      </c>
      <c r="F571" s="110" t="s">
        <v>123</v>
      </c>
      <c r="G571" s="114">
        <v>2</v>
      </c>
      <c r="H571" s="114">
        <v>0</v>
      </c>
      <c r="I571" s="114">
        <v>1</v>
      </c>
      <c r="J571" s="114">
        <v>12.2875</v>
      </c>
      <c r="K571" s="114" t="s">
        <v>117</v>
      </c>
      <c r="L571" s="114" t="s">
        <v>118</v>
      </c>
      <c r="M571" s="114" t="s">
        <v>131</v>
      </c>
      <c r="N571" s="114" t="b">
        <v>0</v>
      </c>
      <c r="O571" s="114"/>
      <c r="P571" s="114" t="s">
        <v>121</v>
      </c>
      <c r="Q571" s="114" t="s">
        <v>127</v>
      </c>
      <c r="R571" s="114" t="b">
        <v>0</v>
      </c>
      <c r="S571" s="114">
        <v>479</v>
      </c>
      <c r="T571" s="116">
        <v>1</v>
      </c>
      <c r="U571" s="116">
        <v>9.2829646565258363E+18</v>
      </c>
    </row>
    <row r="572" spans="3:21" ht="15" customHeight="1">
      <c r="C572" s="108" t="b">
        <v>0</v>
      </c>
      <c r="D572" s="109">
        <v>0</v>
      </c>
      <c r="E572" s="110">
        <v>3</v>
      </c>
      <c r="F572" s="110" t="s">
        <v>116</v>
      </c>
      <c r="G572" s="114">
        <v>9</v>
      </c>
      <c r="H572" s="114">
        <v>5</v>
      </c>
      <c r="I572" s="114">
        <v>2</v>
      </c>
      <c r="J572" s="114">
        <v>46.9</v>
      </c>
      <c r="K572" s="114" t="s">
        <v>117</v>
      </c>
      <c r="L572" s="114" t="s">
        <v>118</v>
      </c>
      <c r="M572" s="114" t="s">
        <v>131</v>
      </c>
      <c r="N572" s="114" t="b">
        <v>0</v>
      </c>
      <c r="O572" s="114"/>
      <c r="P572" s="114" t="s">
        <v>121</v>
      </c>
      <c r="Q572" s="114" t="s">
        <v>122</v>
      </c>
      <c r="R572" s="114" t="b">
        <v>0</v>
      </c>
      <c r="S572" s="114">
        <v>480</v>
      </c>
      <c r="T572" s="116">
        <v>1</v>
      </c>
      <c r="U572" s="116">
        <v>1.3786795504582722E+19</v>
      </c>
    </row>
    <row r="573" spans="3:21" ht="15" customHeight="1">
      <c r="C573" s="108" t="b">
        <v>0</v>
      </c>
      <c r="D573" s="109">
        <v>0</v>
      </c>
      <c r="E573" s="110">
        <v>2</v>
      </c>
      <c r="F573" s="110" t="s">
        <v>116</v>
      </c>
      <c r="G573" s="114"/>
      <c r="H573" s="114">
        <v>0</v>
      </c>
      <c r="I573" s="114">
        <v>0</v>
      </c>
      <c r="J573" s="114">
        <v>0</v>
      </c>
      <c r="K573" s="114" t="s">
        <v>117</v>
      </c>
      <c r="L573" s="114" t="s">
        <v>132</v>
      </c>
      <c r="M573" s="114" t="s">
        <v>119</v>
      </c>
      <c r="N573" s="114" t="b">
        <v>1</v>
      </c>
      <c r="O573" s="114"/>
      <c r="P573" s="114" t="s">
        <v>121</v>
      </c>
      <c r="Q573" s="114" t="s">
        <v>122</v>
      </c>
      <c r="R573" s="114" t="b">
        <v>1</v>
      </c>
      <c r="S573" s="114">
        <v>481</v>
      </c>
      <c r="T573" s="116">
        <v>1</v>
      </c>
      <c r="U573" s="116">
        <v>1.7117602464757273E+19</v>
      </c>
    </row>
    <row r="574" spans="3:21" ht="15" customHeight="1">
      <c r="C574" s="108" t="b">
        <v>0</v>
      </c>
      <c r="D574" s="109">
        <v>0</v>
      </c>
      <c r="E574" s="110">
        <v>3</v>
      </c>
      <c r="F574" s="110" t="s">
        <v>116</v>
      </c>
      <c r="G574" s="114">
        <v>50</v>
      </c>
      <c r="H574" s="114">
        <v>0</v>
      </c>
      <c r="I574" s="114">
        <v>0</v>
      </c>
      <c r="J574" s="114">
        <v>8.0500000000000007</v>
      </c>
      <c r="K574" s="114" t="s">
        <v>117</v>
      </c>
      <c r="L574" s="114" t="s">
        <v>118</v>
      </c>
      <c r="M574" s="114" t="s">
        <v>119</v>
      </c>
      <c r="N574" s="114" t="b">
        <v>1</v>
      </c>
      <c r="O574" s="114"/>
      <c r="P574" s="114" t="s">
        <v>121</v>
      </c>
      <c r="Q574" s="114" t="s">
        <v>122</v>
      </c>
      <c r="R574" s="114" t="b">
        <v>1</v>
      </c>
      <c r="S574" s="114">
        <v>482</v>
      </c>
      <c r="T574" s="116">
        <v>1</v>
      </c>
      <c r="U574" s="116">
        <v>1.4529084348482449E+19</v>
      </c>
    </row>
    <row r="575" spans="3:21" ht="15" customHeight="1">
      <c r="C575" s="108" t="b">
        <v>0</v>
      </c>
      <c r="D575" s="109">
        <v>1</v>
      </c>
      <c r="E575" s="110">
        <v>3</v>
      </c>
      <c r="F575" s="110" t="s">
        <v>123</v>
      </c>
      <c r="G575" s="114">
        <v>63</v>
      </c>
      <c r="H575" s="114">
        <v>0</v>
      </c>
      <c r="I575" s="114">
        <v>0</v>
      </c>
      <c r="J575" s="114">
        <v>9.5875000000000004</v>
      </c>
      <c r="K575" s="114" t="s">
        <v>117</v>
      </c>
      <c r="L575" s="114" t="s">
        <v>118</v>
      </c>
      <c r="M575" s="114" t="s">
        <v>125</v>
      </c>
      <c r="N575" s="114" t="b">
        <v>0</v>
      </c>
      <c r="O575" s="114"/>
      <c r="P575" s="114" t="s">
        <v>121</v>
      </c>
      <c r="Q575" s="114" t="s">
        <v>127</v>
      </c>
      <c r="R575" s="114" t="b">
        <v>1</v>
      </c>
      <c r="S575" s="114">
        <v>483</v>
      </c>
      <c r="T575" s="116">
        <v>1</v>
      </c>
      <c r="U575" s="116">
        <v>1.402482219347082E+18</v>
      </c>
    </row>
    <row r="576" spans="3:21" ht="15" customHeight="1">
      <c r="C576" s="108" t="b">
        <v>0</v>
      </c>
      <c r="D576" s="109">
        <v>1</v>
      </c>
      <c r="E576" s="110">
        <v>1</v>
      </c>
      <c r="F576" s="110" t="s">
        <v>116</v>
      </c>
      <c r="G576" s="114">
        <v>25</v>
      </c>
      <c r="H576" s="114">
        <v>1</v>
      </c>
      <c r="I576" s="114">
        <v>0</v>
      </c>
      <c r="J576" s="114">
        <v>91.0792</v>
      </c>
      <c r="K576" s="114" t="s">
        <v>120</v>
      </c>
      <c r="L576" s="114" t="s">
        <v>124</v>
      </c>
      <c r="M576" s="114" t="s">
        <v>119</v>
      </c>
      <c r="N576" s="114" t="b">
        <v>1</v>
      </c>
      <c r="O576" s="114" t="s">
        <v>136</v>
      </c>
      <c r="P576" s="114" t="s">
        <v>126</v>
      </c>
      <c r="Q576" s="114" t="s">
        <v>127</v>
      </c>
      <c r="R576" s="114" t="b">
        <v>0</v>
      </c>
      <c r="S576" s="114">
        <v>484</v>
      </c>
      <c r="T576" s="116">
        <v>0</v>
      </c>
      <c r="U576" s="116">
        <v>7.598443546262186E+18</v>
      </c>
    </row>
    <row r="577" spans="3:21" ht="15" customHeight="1">
      <c r="C577" s="108" t="b">
        <v>0</v>
      </c>
      <c r="D577" s="109">
        <v>0</v>
      </c>
      <c r="E577" s="110">
        <v>3</v>
      </c>
      <c r="F577" s="110" t="s">
        <v>123</v>
      </c>
      <c r="G577" s="114"/>
      <c r="H577" s="114">
        <v>3</v>
      </c>
      <c r="I577" s="114">
        <v>1</v>
      </c>
      <c r="J577" s="114">
        <v>25.466699999999999</v>
      </c>
      <c r="K577" s="114" t="s">
        <v>117</v>
      </c>
      <c r="L577" s="114" t="s">
        <v>118</v>
      </c>
      <c r="M577" s="114" t="s">
        <v>125</v>
      </c>
      <c r="N577" s="114" t="b">
        <v>0</v>
      </c>
      <c r="O577" s="114"/>
      <c r="P577" s="114" t="s">
        <v>121</v>
      </c>
      <c r="Q577" s="114" t="s">
        <v>122</v>
      </c>
      <c r="R577" s="114" t="b">
        <v>0</v>
      </c>
      <c r="S577" s="114">
        <v>485</v>
      </c>
      <c r="T577" s="116">
        <v>1</v>
      </c>
      <c r="U577" s="116">
        <v>1.3609678463411155E+19</v>
      </c>
    </row>
    <row r="578" spans="3:21" ht="15" customHeight="1">
      <c r="C578" s="108" t="b">
        <v>0</v>
      </c>
      <c r="D578" s="109">
        <v>1</v>
      </c>
      <c r="E578" s="110">
        <v>1</v>
      </c>
      <c r="F578" s="110" t="s">
        <v>123</v>
      </c>
      <c r="G578" s="114">
        <v>35</v>
      </c>
      <c r="H578" s="114">
        <v>1</v>
      </c>
      <c r="I578" s="114">
        <v>0</v>
      </c>
      <c r="J578" s="114">
        <v>90</v>
      </c>
      <c r="K578" s="114" t="s">
        <v>117</v>
      </c>
      <c r="L578" s="114" t="s">
        <v>124</v>
      </c>
      <c r="M578" s="114" t="s">
        <v>125</v>
      </c>
      <c r="N578" s="114" t="b">
        <v>0</v>
      </c>
      <c r="O578" s="114" t="s">
        <v>120</v>
      </c>
      <c r="P578" s="114" t="s">
        <v>121</v>
      </c>
      <c r="Q578" s="114" t="s">
        <v>127</v>
      </c>
      <c r="R578" s="114" t="b">
        <v>0</v>
      </c>
      <c r="S578" s="114">
        <v>486</v>
      </c>
      <c r="T578" s="116">
        <v>0</v>
      </c>
      <c r="U578" s="116">
        <v>8.6649804465713193E+18</v>
      </c>
    </row>
    <row r="579" spans="3:21" ht="15" customHeight="1">
      <c r="C579" s="108" t="b">
        <v>0</v>
      </c>
      <c r="D579" s="109">
        <v>0</v>
      </c>
      <c r="E579" s="110">
        <v>1</v>
      </c>
      <c r="F579" s="110" t="s">
        <v>116</v>
      </c>
      <c r="G579" s="114">
        <v>58</v>
      </c>
      <c r="H579" s="114">
        <v>0</v>
      </c>
      <c r="I579" s="114">
        <v>0</v>
      </c>
      <c r="J579" s="114">
        <v>29.7</v>
      </c>
      <c r="K579" s="114" t="s">
        <v>120</v>
      </c>
      <c r="L579" s="114" t="s">
        <v>124</v>
      </c>
      <c r="M579" s="114" t="s">
        <v>119</v>
      </c>
      <c r="N579" s="114" t="b">
        <v>1</v>
      </c>
      <c r="O579" s="114" t="s">
        <v>136</v>
      </c>
      <c r="P579" s="114" t="s">
        <v>126</v>
      </c>
      <c r="Q579" s="114" t="s">
        <v>122</v>
      </c>
      <c r="R579" s="114" t="b">
        <v>1</v>
      </c>
      <c r="S579" s="114">
        <v>487</v>
      </c>
      <c r="T579" s="116">
        <v>0</v>
      </c>
      <c r="U579" s="116">
        <v>1.3922358260064168E+19</v>
      </c>
    </row>
    <row r="580" spans="3:21" ht="15" customHeight="1">
      <c r="C580" s="108" t="b">
        <v>0</v>
      </c>
      <c r="D580" s="109">
        <v>0</v>
      </c>
      <c r="E580" s="110">
        <v>3</v>
      </c>
      <c r="F580" s="110" t="s">
        <v>116</v>
      </c>
      <c r="G580" s="114">
        <v>30</v>
      </c>
      <c r="H580" s="114">
        <v>0</v>
      </c>
      <c r="I580" s="114">
        <v>0</v>
      </c>
      <c r="J580" s="114">
        <v>8.0500000000000007</v>
      </c>
      <c r="K580" s="114" t="s">
        <v>117</v>
      </c>
      <c r="L580" s="114" t="s">
        <v>118</v>
      </c>
      <c r="M580" s="114" t="s">
        <v>119</v>
      </c>
      <c r="N580" s="114" t="b">
        <v>1</v>
      </c>
      <c r="O580" s="114"/>
      <c r="P580" s="114" t="s">
        <v>121</v>
      </c>
      <c r="Q580" s="114" t="s">
        <v>122</v>
      </c>
      <c r="R580" s="114" t="b">
        <v>1</v>
      </c>
      <c r="S580" s="114">
        <v>488</v>
      </c>
      <c r="T580" s="116">
        <v>1</v>
      </c>
      <c r="U580" s="116">
        <v>4.9547840020776366E+18</v>
      </c>
    </row>
    <row r="581" spans="3:21" ht="15" customHeight="1">
      <c r="C581" s="108" t="b">
        <v>0</v>
      </c>
      <c r="D581" s="109">
        <v>1</v>
      </c>
      <c r="E581" s="110">
        <v>3</v>
      </c>
      <c r="F581" s="110" t="s">
        <v>116</v>
      </c>
      <c r="G581" s="114">
        <v>9</v>
      </c>
      <c r="H581" s="114">
        <v>1</v>
      </c>
      <c r="I581" s="114">
        <v>1</v>
      </c>
      <c r="J581" s="114">
        <v>15.9</v>
      </c>
      <c r="K581" s="114" t="s">
        <v>117</v>
      </c>
      <c r="L581" s="114" t="s">
        <v>118</v>
      </c>
      <c r="M581" s="114" t="s">
        <v>131</v>
      </c>
      <c r="N581" s="114" t="b">
        <v>0</v>
      </c>
      <c r="O581" s="114"/>
      <c r="P581" s="114" t="s">
        <v>121</v>
      </c>
      <c r="Q581" s="114" t="s">
        <v>127</v>
      </c>
      <c r="R581" s="114" t="b">
        <v>0</v>
      </c>
      <c r="S581" s="114">
        <v>489</v>
      </c>
      <c r="T581" s="116">
        <v>1</v>
      </c>
      <c r="U581" s="116">
        <v>7.8455493016581286E+17</v>
      </c>
    </row>
    <row r="582" spans="3:21" ht="15" customHeight="1">
      <c r="C582" s="108" t="b">
        <v>0</v>
      </c>
      <c r="D582" s="109">
        <v>0</v>
      </c>
      <c r="E582" s="110">
        <v>3</v>
      </c>
      <c r="F582" s="110" t="s">
        <v>116</v>
      </c>
      <c r="G582" s="114"/>
      <c r="H582" s="114">
        <v>1</v>
      </c>
      <c r="I582" s="114">
        <v>0</v>
      </c>
      <c r="J582" s="114">
        <v>19.966699999999999</v>
      </c>
      <c r="K582" s="114" t="s">
        <v>117</v>
      </c>
      <c r="L582" s="114" t="s">
        <v>118</v>
      </c>
      <c r="M582" s="114" t="s">
        <v>119</v>
      </c>
      <c r="N582" s="114" t="b">
        <v>1</v>
      </c>
      <c r="O582" s="114"/>
      <c r="P582" s="114" t="s">
        <v>121</v>
      </c>
      <c r="Q582" s="114" t="s">
        <v>122</v>
      </c>
      <c r="R582" s="114" t="b">
        <v>0</v>
      </c>
      <c r="S582" s="114">
        <v>490</v>
      </c>
      <c r="T582" s="116">
        <v>1</v>
      </c>
      <c r="U582" s="116">
        <v>3.4754139841490135E+18</v>
      </c>
    </row>
    <row r="583" spans="3:21" ht="15" customHeight="1">
      <c r="C583" s="108" t="b">
        <v>0</v>
      </c>
      <c r="D583" s="109">
        <v>0</v>
      </c>
      <c r="E583" s="110">
        <v>3</v>
      </c>
      <c r="F583" s="110" t="s">
        <v>116</v>
      </c>
      <c r="G583" s="114">
        <v>21</v>
      </c>
      <c r="H583" s="114">
        <v>0</v>
      </c>
      <c r="I583" s="114">
        <v>0</v>
      </c>
      <c r="J583" s="114">
        <v>7.25</v>
      </c>
      <c r="K583" s="114" t="s">
        <v>117</v>
      </c>
      <c r="L583" s="114" t="s">
        <v>118</v>
      </c>
      <c r="M583" s="114" t="s">
        <v>119</v>
      </c>
      <c r="N583" s="114" t="b">
        <v>1</v>
      </c>
      <c r="O583" s="114"/>
      <c r="P583" s="114" t="s">
        <v>121</v>
      </c>
      <c r="Q583" s="114" t="s">
        <v>122</v>
      </c>
      <c r="R583" s="114" t="b">
        <v>1</v>
      </c>
      <c r="S583" s="114">
        <v>491</v>
      </c>
      <c r="T583" s="116">
        <v>1</v>
      </c>
      <c r="U583" s="116">
        <v>1.2467815005166176E+19</v>
      </c>
    </row>
    <row r="584" spans="3:21" ht="15" customHeight="1">
      <c r="C584" s="108" t="b">
        <v>0</v>
      </c>
      <c r="D584" s="109">
        <v>0</v>
      </c>
      <c r="E584" s="110">
        <v>1</v>
      </c>
      <c r="F584" s="110" t="s">
        <v>116</v>
      </c>
      <c r="G584" s="114">
        <v>55</v>
      </c>
      <c r="H584" s="114">
        <v>0</v>
      </c>
      <c r="I584" s="114">
        <v>0</v>
      </c>
      <c r="J584" s="114">
        <v>30.5</v>
      </c>
      <c r="K584" s="114" t="s">
        <v>117</v>
      </c>
      <c r="L584" s="114" t="s">
        <v>124</v>
      </c>
      <c r="M584" s="114" t="s">
        <v>119</v>
      </c>
      <c r="N584" s="114" t="b">
        <v>1</v>
      </c>
      <c r="O584" s="114" t="s">
        <v>120</v>
      </c>
      <c r="P584" s="114" t="s">
        <v>121</v>
      </c>
      <c r="Q584" s="114" t="s">
        <v>122</v>
      </c>
      <c r="R584" s="114" t="b">
        <v>1</v>
      </c>
      <c r="S584" s="114">
        <v>492</v>
      </c>
      <c r="T584" s="116">
        <v>0</v>
      </c>
      <c r="U584" s="116">
        <v>2.9845314529315272E+18</v>
      </c>
    </row>
    <row r="585" spans="3:21" ht="15" customHeight="1">
      <c r="C585" s="108" t="b">
        <v>0</v>
      </c>
      <c r="D585" s="109">
        <v>0</v>
      </c>
      <c r="E585" s="110">
        <v>1</v>
      </c>
      <c r="F585" s="110" t="s">
        <v>116</v>
      </c>
      <c r="G585" s="114">
        <v>71</v>
      </c>
      <c r="H585" s="114">
        <v>0</v>
      </c>
      <c r="I585" s="114">
        <v>0</v>
      </c>
      <c r="J585" s="114">
        <v>49.504199999999997</v>
      </c>
      <c r="K585" s="114" t="s">
        <v>120</v>
      </c>
      <c r="L585" s="114" t="s">
        <v>124</v>
      </c>
      <c r="M585" s="114" t="s">
        <v>119</v>
      </c>
      <c r="N585" s="114" t="b">
        <v>1</v>
      </c>
      <c r="O585" s="114"/>
      <c r="P585" s="114" t="s">
        <v>126</v>
      </c>
      <c r="Q585" s="114" t="s">
        <v>122</v>
      </c>
      <c r="R585" s="114" t="b">
        <v>1</v>
      </c>
      <c r="S585" s="114">
        <v>493</v>
      </c>
      <c r="T585" s="116">
        <v>1</v>
      </c>
      <c r="U585" s="116">
        <v>1.0256981334081477E+18</v>
      </c>
    </row>
    <row r="586" spans="3:21" ht="15" customHeight="1">
      <c r="C586" s="108" t="b">
        <v>0</v>
      </c>
      <c r="D586" s="109">
        <v>0</v>
      </c>
      <c r="E586" s="110">
        <v>3</v>
      </c>
      <c r="F586" s="110" t="s">
        <v>116</v>
      </c>
      <c r="G586" s="114">
        <v>21</v>
      </c>
      <c r="H586" s="114">
        <v>0</v>
      </c>
      <c r="I586" s="114">
        <v>0</v>
      </c>
      <c r="J586" s="114">
        <v>8.0500000000000007</v>
      </c>
      <c r="K586" s="114" t="s">
        <v>117</v>
      </c>
      <c r="L586" s="114" t="s">
        <v>118</v>
      </c>
      <c r="M586" s="114" t="s">
        <v>119</v>
      </c>
      <c r="N586" s="114" t="b">
        <v>1</v>
      </c>
      <c r="O586" s="114"/>
      <c r="P586" s="114" t="s">
        <v>121</v>
      </c>
      <c r="Q586" s="114" t="s">
        <v>122</v>
      </c>
      <c r="R586" s="114" t="b">
        <v>1</v>
      </c>
      <c r="S586" s="114">
        <v>494</v>
      </c>
      <c r="T586" s="116">
        <v>1</v>
      </c>
      <c r="U586" s="116">
        <v>1.8112498440098574E+19</v>
      </c>
    </row>
    <row r="587" spans="3:21" ht="15" customHeight="1">
      <c r="C587" s="108" t="b">
        <v>0</v>
      </c>
      <c r="D587" s="109">
        <v>0</v>
      </c>
      <c r="E587" s="110">
        <v>3</v>
      </c>
      <c r="F587" s="110" t="s">
        <v>116</v>
      </c>
      <c r="G587" s="114"/>
      <c r="H587" s="114">
        <v>0</v>
      </c>
      <c r="I587" s="114">
        <v>0</v>
      </c>
      <c r="J587" s="114">
        <v>14.458299999999999</v>
      </c>
      <c r="K587" s="114" t="s">
        <v>120</v>
      </c>
      <c r="L587" s="114" t="s">
        <v>118</v>
      </c>
      <c r="M587" s="114" t="s">
        <v>119</v>
      </c>
      <c r="N587" s="114" t="b">
        <v>1</v>
      </c>
      <c r="O587" s="114"/>
      <c r="P587" s="114" t="s">
        <v>126</v>
      </c>
      <c r="Q587" s="114" t="s">
        <v>122</v>
      </c>
      <c r="R587" s="114" t="b">
        <v>1</v>
      </c>
      <c r="S587" s="114">
        <v>495</v>
      </c>
      <c r="T587" s="116">
        <v>1</v>
      </c>
      <c r="U587" s="116">
        <v>1.0751829843266802E+19</v>
      </c>
    </row>
    <row r="588" spans="3:21" ht="15" customHeight="1">
      <c r="C588" s="108" t="b">
        <v>0</v>
      </c>
      <c r="D588" s="109">
        <v>1</v>
      </c>
      <c r="E588" s="110">
        <v>1</v>
      </c>
      <c r="F588" s="110" t="s">
        <v>123</v>
      </c>
      <c r="G588" s="114">
        <v>54</v>
      </c>
      <c r="H588" s="114">
        <v>1</v>
      </c>
      <c r="I588" s="114">
        <v>0</v>
      </c>
      <c r="J588" s="114">
        <v>78.2667</v>
      </c>
      <c r="K588" s="114" t="s">
        <v>120</v>
      </c>
      <c r="L588" s="114" t="s">
        <v>124</v>
      </c>
      <c r="M588" s="114" t="s">
        <v>125</v>
      </c>
      <c r="N588" s="114" t="b">
        <v>0</v>
      </c>
      <c r="O588" s="114" t="s">
        <v>134</v>
      </c>
      <c r="P588" s="114" t="s">
        <v>126</v>
      </c>
      <c r="Q588" s="114" t="s">
        <v>127</v>
      </c>
      <c r="R588" s="114" t="b">
        <v>0</v>
      </c>
      <c r="S588" s="114">
        <v>496</v>
      </c>
      <c r="T588" s="116">
        <v>0</v>
      </c>
      <c r="U588" s="116">
        <v>1.8667574026773844E+18</v>
      </c>
    </row>
    <row r="589" spans="3:21" ht="15" customHeight="1">
      <c r="C589" s="108" t="b">
        <v>0</v>
      </c>
      <c r="D589" s="109">
        <v>0</v>
      </c>
      <c r="E589" s="110">
        <v>3</v>
      </c>
      <c r="F589" s="110" t="s">
        <v>116</v>
      </c>
      <c r="G589" s="114"/>
      <c r="H589" s="114">
        <v>0</v>
      </c>
      <c r="I589" s="114">
        <v>0</v>
      </c>
      <c r="J589" s="114">
        <v>15.1</v>
      </c>
      <c r="K589" s="114" t="s">
        <v>117</v>
      </c>
      <c r="L589" s="114" t="s">
        <v>118</v>
      </c>
      <c r="M589" s="114" t="s">
        <v>119</v>
      </c>
      <c r="N589" s="114" t="b">
        <v>1</v>
      </c>
      <c r="O589" s="114"/>
      <c r="P589" s="114" t="s">
        <v>121</v>
      </c>
      <c r="Q589" s="114" t="s">
        <v>122</v>
      </c>
      <c r="R589" s="114" t="b">
        <v>1</v>
      </c>
      <c r="S589" s="114">
        <v>497</v>
      </c>
      <c r="T589" s="116">
        <v>1</v>
      </c>
      <c r="U589" s="116">
        <v>1.3824887612570012E+19</v>
      </c>
    </row>
    <row r="590" spans="3:21" ht="15" customHeight="1">
      <c r="C590" s="108" t="b">
        <v>0</v>
      </c>
      <c r="D590" s="109">
        <v>0</v>
      </c>
      <c r="E590" s="110">
        <v>1</v>
      </c>
      <c r="F590" s="110" t="s">
        <v>123</v>
      </c>
      <c r="G590" s="114">
        <v>25</v>
      </c>
      <c r="H590" s="114">
        <v>1</v>
      </c>
      <c r="I590" s="114">
        <v>2</v>
      </c>
      <c r="J590" s="114">
        <v>151.55000000000001</v>
      </c>
      <c r="K590" s="114" t="s">
        <v>117</v>
      </c>
      <c r="L590" s="114" t="s">
        <v>124</v>
      </c>
      <c r="M590" s="114" t="s">
        <v>125</v>
      </c>
      <c r="N590" s="114" t="b">
        <v>0</v>
      </c>
      <c r="O590" s="114" t="s">
        <v>120</v>
      </c>
      <c r="P590" s="114" t="s">
        <v>121</v>
      </c>
      <c r="Q590" s="114" t="s">
        <v>122</v>
      </c>
      <c r="R590" s="114" t="b">
        <v>0</v>
      </c>
      <c r="S590" s="114">
        <v>498</v>
      </c>
      <c r="T590" s="116">
        <v>0</v>
      </c>
      <c r="U590" s="116">
        <v>1.2778432896738705E+19</v>
      </c>
    </row>
    <row r="591" spans="3:21" ht="15" customHeight="1">
      <c r="C591" s="108" t="b">
        <v>0</v>
      </c>
      <c r="D591" s="109">
        <v>0</v>
      </c>
      <c r="E591" s="110">
        <v>3</v>
      </c>
      <c r="F591" s="110" t="s">
        <v>116</v>
      </c>
      <c r="G591" s="114">
        <v>24</v>
      </c>
      <c r="H591" s="114">
        <v>0</v>
      </c>
      <c r="I591" s="114">
        <v>0</v>
      </c>
      <c r="J591" s="114">
        <v>7.7957999999999998</v>
      </c>
      <c r="K591" s="114" t="s">
        <v>117</v>
      </c>
      <c r="L591" s="114" t="s">
        <v>118</v>
      </c>
      <c r="M591" s="114" t="s">
        <v>119</v>
      </c>
      <c r="N591" s="114" t="b">
        <v>1</v>
      </c>
      <c r="O591" s="114"/>
      <c r="P591" s="114" t="s">
        <v>121</v>
      </c>
      <c r="Q591" s="114" t="s">
        <v>122</v>
      </c>
      <c r="R591" s="114" t="b">
        <v>1</v>
      </c>
      <c r="S591" s="114">
        <v>499</v>
      </c>
      <c r="T591" s="116">
        <v>1</v>
      </c>
      <c r="U591" s="116">
        <v>1.8057888687194243E+19</v>
      </c>
    </row>
    <row r="592" spans="3:21" ht="15" customHeight="1">
      <c r="C592" s="108" t="b">
        <v>0</v>
      </c>
      <c r="D592" s="109">
        <v>0</v>
      </c>
      <c r="E592" s="110">
        <v>3</v>
      </c>
      <c r="F592" s="110" t="s">
        <v>116</v>
      </c>
      <c r="G592" s="114">
        <v>17</v>
      </c>
      <c r="H592" s="114">
        <v>0</v>
      </c>
      <c r="I592" s="114">
        <v>0</v>
      </c>
      <c r="J592" s="114">
        <v>8.6624999999999996</v>
      </c>
      <c r="K592" s="114" t="s">
        <v>117</v>
      </c>
      <c r="L592" s="114" t="s">
        <v>118</v>
      </c>
      <c r="M592" s="114" t="s">
        <v>119</v>
      </c>
      <c r="N592" s="114" t="b">
        <v>1</v>
      </c>
      <c r="O592" s="114"/>
      <c r="P592" s="114" t="s">
        <v>121</v>
      </c>
      <c r="Q592" s="114" t="s">
        <v>122</v>
      </c>
      <c r="R592" s="114" t="b">
        <v>1</v>
      </c>
      <c r="S592" s="114">
        <v>500</v>
      </c>
      <c r="T592" s="116">
        <v>1</v>
      </c>
      <c r="U592" s="116">
        <v>5.874023391812009E+18</v>
      </c>
    </row>
    <row r="593" spans="3:21" ht="15" customHeight="1">
      <c r="C593" s="108" t="b">
        <v>0</v>
      </c>
      <c r="D593" s="109">
        <v>0</v>
      </c>
      <c r="E593" s="110">
        <v>3</v>
      </c>
      <c r="F593" s="110" t="s">
        <v>123</v>
      </c>
      <c r="G593" s="114">
        <v>21</v>
      </c>
      <c r="H593" s="114">
        <v>0</v>
      </c>
      <c r="I593" s="114">
        <v>0</v>
      </c>
      <c r="J593" s="114">
        <v>7.75</v>
      </c>
      <c r="K593" s="114" t="s">
        <v>128</v>
      </c>
      <c r="L593" s="114" t="s">
        <v>118</v>
      </c>
      <c r="M593" s="114" t="s">
        <v>125</v>
      </c>
      <c r="N593" s="114" t="b">
        <v>0</v>
      </c>
      <c r="O593" s="114"/>
      <c r="P593" s="114" t="s">
        <v>129</v>
      </c>
      <c r="Q593" s="114" t="s">
        <v>122</v>
      </c>
      <c r="R593" s="114" t="b">
        <v>1</v>
      </c>
      <c r="S593" s="114">
        <v>501</v>
      </c>
      <c r="T593" s="116">
        <v>1</v>
      </c>
      <c r="U593" s="116">
        <v>4.327282159669077E+18</v>
      </c>
    </row>
    <row r="594" spans="3:21" ht="15" customHeight="1">
      <c r="C594" s="108" t="b">
        <v>0</v>
      </c>
      <c r="D594" s="109">
        <v>0</v>
      </c>
      <c r="E594" s="110">
        <v>3</v>
      </c>
      <c r="F594" s="110" t="s">
        <v>123</v>
      </c>
      <c r="G594" s="114"/>
      <c r="H594" s="114">
        <v>0</v>
      </c>
      <c r="I594" s="114">
        <v>0</v>
      </c>
      <c r="J594" s="114">
        <v>7.6292</v>
      </c>
      <c r="K594" s="114" t="s">
        <v>128</v>
      </c>
      <c r="L594" s="114" t="s">
        <v>118</v>
      </c>
      <c r="M594" s="114" t="s">
        <v>125</v>
      </c>
      <c r="N594" s="114" t="b">
        <v>0</v>
      </c>
      <c r="O594" s="114"/>
      <c r="P594" s="114" t="s">
        <v>129</v>
      </c>
      <c r="Q594" s="114" t="s">
        <v>122</v>
      </c>
      <c r="R594" s="114" t="b">
        <v>1</v>
      </c>
      <c r="S594" s="114">
        <v>502</v>
      </c>
      <c r="T594" s="116">
        <v>1</v>
      </c>
      <c r="U594" s="116">
        <v>5.1997589532763808E+17</v>
      </c>
    </row>
    <row r="595" spans="3:21" ht="15" customHeight="1">
      <c r="C595" s="108" t="b">
        <v>0</v>
      </c>
      <c r="D595" s="109">
        <v>0</v>
      </c>
      <c r="E595" s="110">
        <v>3</v>
      </c>
      <c r="F595" s="110" t="s">
        <v>123</v>
      </c>
      <c r="G595" s="114">
        <v>37</v>
      </c>
      <c r="H595" s="114">
        <v>0</v>
      </c>
      <c r="I595" s="114">
        <v>0</v>
      </c>
      <c r="J595" s="114">
        <v>9.5875000000000004</v>
      </c>
      <c r="K595" s="114" t="s">
        <v>117</v>
      </c>
      <c r="L595" s="114" t="s">
        <v>118</v>
      </c>
      <c r="M595" s="114" t="s">
        <v>125</v>
      </c>
      <c r="N595" s="114" t="b">
        <v>0</v>
      </c>
      <c r="O595" s="114"/>
      <c r="P595" s="114" t="s">
        <v>121</v>
      </c>
      <c r="Q595" s="114" t="s">
        <v>122</v>
      </c>
      <c r="R595" s="114" t="b">
        <v>1</v>
      </c>
      <c r="S595" s="114">
        <v>503</v>
      </c>
      <c r="T595" s="116">
        <v>1</v>
      </c>
      <c r="U595" s="116">
        <v>1.3203854647837108E+19</v>
      </c>
    </row>
    <row r="596" spans="3:21" ht="15" customHeight="1">
      <c r="C596" s="108" t="b">
        <v>0</v>
      </c>
      <c r="D596" s="109">
        <v>1</v>
      </c>
      <c r="E596" s="110">
        <v>1</v>
      </c>
      <c r="F596" s="110" t="s">
        <v>123</v>
      </c>
      <c r="G596" s="114">
        <v>16</v>
      </c>
      <c r="H596" s="114">
        <v>0</v>
      </c>
      <c r="I596" s="114">
        <v>0</v>
      </c>
      <c r="J596" s="114">
        <v>86.5</v>
      </c>
      <c r="K596" s="114" t="s">
        <v>117</v>
      </c>
      <c r="L596" s="114" t="s">
        <v>124</v>
      </c>
      <c r="M596" s="114" t="s">
        <v>125</v>
      </c>
      <c r="N596" s="114" t="b">
        <v>0</v>
      </c>
      <c r="O596" s="114" t="s">
        <v>136</v>
      </c>
      <c r="P596" s="114" t="s">
        <v>121</v>
      </c>
      <c r="Q596" s="114" t="s">
        <v>127</v>
      </c>
      <c r="R596" s="114" t="b">
        <v>1</v>
      </c>
      <c r="S596" s="114">
        <v>504</v>
      </c>
      <c r="T596" s="116">
        <v>0</v>
      </c>
      <c r="U596" s="116">
        <v>3.375984585072404E+18</v>
      </c>
    </row>
    <row r="597" spans="3:21" ht="15" customHeight="1">
      <c r="C597" s="108" t="b">
        <v>0</v>
      </c>
      <c r="D597" s="109">
        <v>0</v>
      </c>
      <c r="E597" s="110">
        <v>1</v>
      </c>
      <c r="F597" s="110" t="s">
        <v>116</v>
      </c>
      <c r="G597" s="114">
        <v>18</v>
      </c>
      <c r="H597" s="114">
        <v>1</v>
      </c>
      <c r="I597" s="114">
        <v>0</v>
      </c>
      <c r="J597" s="114">
        <v>108.9</v>
      </c>
      <c r="K597" s="114" t="s">
        <v>120</v>
      </c>
      <c r="L597" s="114" t="s">
        <v>124</v>
      </c>
      <c r="M597" s="114" t="s">
        <v>119</v>
      </c>
      <c r="N597" s="114" t="b">
        <v>1</v>
      </c>
      <c r="O597" s="114" t="s">
        <v>120</v>
      </c>
      <c r="P597" s="114" t="s">
        <v>126</v>
      </c>
      <c r="Q597" s="114" t="s">
        <v>122</v>
      </c>
      <c r="R597" s="114" t="b">
        <v>0</v>
      </c>
      <c r="S597" s="114">
        <v>505</v>
      </c>
      <c r="T597" s="116">
        <v>0</v>
      </c>
      <c r="U597" s="116">
        <v>1.445603933652026E+19</v>
      </c>
    </row>
    <row r="598" spans="3:21" ht="15" customHeight="1">
      <c r="C598" s="108" t="b">
        <v>0</v>
      </c>
      <c r="D598" s="109">
        <v>1</v>
      </c>
      <c r="E598" s="110">
        <v>2</v>
      </c>
      <c r="F598" s="110" t="s">
        <v>123</v>
      </c>
      <c r="G598" s="114">
        <v>33</v>
      </c>
      <c r="H598" s="114">
        <v>0</v>
      </c>
      <c r="I598" s="114">
        <v>2</v>
      </c>
      <c r="J598" s="114">
        <v>26</v>
      </c>
      <c r="K598" s="114" t="s">
        <v>117</v>
      </c>
      <c r="L598" s="114" t="s">
        <v>132</v>
      </c>
      <c r="M598" s="114" t="s">
        <v>125</v>
      </c>
      <c r="N598" s="114" t="b">
        <v>0</v>
      </c>
      <c r="O598" s="114"/>
      <c r="P598" s="114" t="s">
        <v>121</v>
      </c>
      <c r="Q598" s="114" t="s">
        <v>127</v>
      </c>
      <c r="R598" s="114" t="b">
        <v>0</v>
      </c>
      <c r="S598" s="114">
        <v>506</v>
      </c>
      <c r="T598" s="116">
        <v>1</v>
      </c>
      <c r="U598" s="116">
        <v>7.2480586426216479E+18</v>
      </c>
    </row>
    <row r="599" spans="3:21" ht="15" customHeight="1">
      <c r="C599" s="108" t="b">
        <v>0</v>
      </c>
      <c r="D599" s="109">
        <v>1</v>
      </c>
      <c r="E599" s="110">
        <v>1</v>
      </c>
      <c r="F599" s="110" t="s">
        <v>116</v>
      </c>
      <c r="G599" s="114"/>
      <c r="H599" s="114">
        <v>0</v>
      </c>
      <c r="I599" s="114">
        <v>0</v>
      </c>
      <c r="J599" s="114">
        <v>26.55</v>
      </c>
      <c r="K599" s="114" t="s">
        <v>117</v>
      </c>
      <c r="L599" s="114" t="s">
        <v>124</v>
      </c>
      <c r="M599" s="114" t="s">
        <v>119</v>
      </c>
      <c r="N599" s="114" t="b">
        <v>1</v>
      </c>
      <c r="O599" s="114"/>
      <c r="P599" s="114" t="s">
        <v>121</v>
      </c>
      <c r="Q599" s="114" t="s">
        <v>127</v>
      </c>
      <c r="R599" s="114" t="b">
        <v>1</v>
      </c>
      <c r="S599" s="114">
        <v>507</v>
      </c>
      <c r="T599" s="116">
        <v>1</v>
      </c>
      <c r="U599" s="116">
        <v>1.0231598917616581E+19</v>
      </c>
    </row>
    <row r="600" spans="3:21" ht="15" customHeight="1">
      <c r="C600" s="108" t="b">
        <v>0</v>
      </c>
      <c r="D600" s="109">
        <v>0</v>
      </c>
      <c r="E600" s="110">
        <v>3</v>
      </c>
      <c r="F600" s="110" t="s">
        <v>116</v>
      </c>
      <c r="G600" s="114">
        <v>28</v>
      </c>
      <c r="H600" s="114">
        <v>0</v>
      </c>
      <c r="I600" s="114">
        <v>0</v>
      </c>
      <c r="J600" s="114">
        <v>22.524999999999999</v>
      </c>
      <c r="K600" s="114" t="s">
        <v>117</v>
      </c>
      <c r="L600" s="114" t="s">
        <v>118</v>
      </c>
      <c r="M600" s="114" t="s">
        <v>119</v>
      </c>
      <c r="N600" s="114" t="b">
        <v>1</v>
      </c>
      <c r="O600" s="114"/>
      <c r="P600" s="114" t="s">
        <v>121</v>
      </c>
      <c r="Q600" s="114" t="s">
        <v>122</v>
      </c>
      <c r="R600" s="114" t="b">
        <v>1</v>
      </c>
      <c r="S600" s="114">
        <v>508</v>
      </c>
      <c r="T600" s="116">
        <v>1</v>
      </c>
      <c r="U600" s="116">
        <v>2.9788238604585697E+18</v>
      </c>
    </row>
    <row r="601" spans="3:21" ht="15" customHeight="1">
      <c r="C601" s="108" t="b">
        <v>0</v>
      </c>
      <c r="D601" s="109">
        <v>1</v>
      </c>
      <c r="E601" s="110">
        <v>3</v>
      </c>
      <c r="F601" s="110" t="s">
        <v>116</v>
      </c>
      <c r="G601" s="114">
        <v>26</v>
      </c>
      <c r="H601" s="114">
        <v>0</v>
      </c>
      <c r="I601" s="114">
        <v>0</v>
      </c>
      <c r="J601" s="114">
        <v>56.495800000000003</v>
      </c>
      <c r="K601" s="114" t="s">
        <v>117</v>
      </c>
      <c r="L601" s="114" t="s">
        <v>118</v>
      </c>
      <c r="M601" s="114" t="s">
        <v>119</v>
      </c>
      <c r="N601" s="114" t="b">
        <v>1</v>
      </c>
      <c r="O601" s="114"/>
      <c r="P601" s="114" t="s">
        <v>121</v>
      </c>
      <c r="Q601" s="114" t="s">
        <v>127</v>
      </c>
      <c r="R601" s="114" t="b">
        <v>1</v>
      </c>
      <c r="S601" s="114">
        <v>509</v>
      </c>
      <c r="T601" s="116">
        <v>1</v>
      </c>
      <c r="U601" s="116">
        <v>3.8582784980404531E+18</v>
      </c>
    </row>
    <row r="602" spans="3:21" ht="15" customHeight="1">
      <c r="C602" s="108" t="b">
        <v>0</v>
      </c>
      <c r="D602" s="109">
        <v>1</v>
      </c>
      <c r="E602" s="110">
        <v>3</v>
      </c>
      <c r="F602" s="110" t="s">
        <v>116</v>
      </c>
      <c r="G602" s="114">
        <v>29</v>
      </c>
      <c r="H602" s="114">
        <v>0</v>
      </c>
      <c r="I602" s="114">
        <v>0</v>
      </c>
      <c r="J602" s="114">
        <v>7.75</v>
      </c>
      <c r="K602" s="114" t="s">
        <v>128</v>
      </c>
      <c r="L602" s="114" t="s">
        <v>118</v>
      </c>
      <c r="M602" s="114" t="s">
        <v>119</v>
      </c>
      <c r="N602" s="114" t="b">
        <v>1</v>
      </c>
      <c r="O602" s="114"/>
      <c r="P602" s="114" t="s">
        <v>129</v>
      </c>
      <c r="Q602" s="114" t="s">
        <v>127</v>
      </c>
      <c r="R602" s="114" t="b">
        <v>1</v>
      </c>
      <c r="S602" s="114">
        <v>510</v>
      </c>
      <c r="T602" s="116">
        <v>1</v>
      </c>
      <c r="U602" s="116">
        <v>7.3416316099316982E+18</v>
      </c>
    </row>
    <row r="603" spans="3:21" ht="15" customHeight="1">
      <c r="C603" s="108" t="b">
        <v>0</v>
      </c>
      <c r="D603" s="109">
        <v>0</v>
      </c>
      <c r="E603" s="110">
        <v>3</v>
      </c>
      <c r="F603" s="110" t="s">
        <v>116</v>
      </c>
      <c r="G603" s="114"/>
      <c r="H603" s="114">
        <v>0</v>
      </c>
      <c r="I603" s="114">
        <v>0</v>
      </c>
      <c r="J603" s="114">
        <v>8.0500000000000007</v>
      </c>
      <c r="K603" s="114" t="s">
        <v>117</v>
      </c>
      <c r="L603" s="114" t="s">
        <v>118</v>
      </c>
      <c r="M603" s="114" t="s">
        <v>119</v>
      </c>
      <c r="N603" s="114" t="b">
        <v>1</v>
      </c>
      <c r="O603" s="114"/>
      <c r="P603" s="114" t="s">
        <v>121</v>
      </c>
      <c r="Q603" s="114" t="s">
        <v>122</v>
      </c>
      <c r="R603" s="114" t="b">
        <v>1</v>
      </c>
      <c r="S603" s="114">
        <v>511</v>
      </c>
      <c r="T603" s="116">
        <v>1</v>
      </c>
      <c r="U603" s="116">
        <v>1.398525531487412E+19</v>
      </c>
    </row>
    <row r="604" spans="3:21" ht="15" customHeight="1">
      <c r="C604" s="108" t="b">
        <v>0</v>
      </c>
      <c r="D604" s="109">
        <v>1</v>
      </c>
      <c r="E604" s="110">
        <v>1</v>
      </c>
      <c r="F604" s="110" t="s">
        <v>116</v>
      </c>
      <c r="G604" s="114">
        <v>36</v>
      </c>
      <c r="H604" s="114">
        <v>0</v>
      </c>
      <c r="I604" s="114">
        <v>0</v>
      </c>
      <c r="J604" s="114">
        <v>26.287500000000001</v>
      </c>
      <c r="K604" s="114" t="s">
        <v>117</v>
      </c>
      <c r="L604" s="114" t="s">
        <v>124</v>
      </c>
      <c r="M604" s="114" t="s">
        <v>119</v>
      </c>
      <c r="N604" s="114" t="b">
        <v>1</v>
      </c>
      <c r="O604" s="114" t="s">
        <v>130</v>
      </c>
      <c r="P604" s="114" t="s">
        <v>121</v>
      </c>
      <c r="Q604" s="114" t="s">
        <v>127</v>
      </c>
      <c r="R604" s="114" t="b">
        <v>1</v>
      </c>
      <c r="S604" s="114">
        <v>512</v>
      </c>
      <c r="T604" s="116">
        <v>0</v>
      </c>
      <c r="U604" s="116">
        <v>6.0365002567999529E+18</v>
      </c>
    </row>
    <row r="605" spans="3:21" ht="15" customHeight="1">
      <c r="C605" s="108" t="b">
        <v>0</v>
      </c>
      <c r="D605" s="109">
        <v>1</v>
      </c>
      <c r="E605" s="110">
        <v>1</v>
      </c>
      <c r="F605" s="110" t="s">
        <v>123</v>
      </c>
      <c r="G605" s="114">
        <v>54</v>
      </c>
      <c r="H605" s="114">
        <v>1</v>
      </c>
      <c r="I605" s="114">
        <v>0</v>
      </c>
      <c r="J605" s="114">
        <v>59.4</v>
      </c>
      <c r="K605" s="114" t="s">
        <v>120</v>
      </c>
      <c r="L605" s="114" t="s">
        <v>124</v>
      </c>
      <c r="M605" s="114" t="s">
        <v>125</v>
      </c>
      <c r="N605" s="114" t="b">
        <v>0</v>
      </c>
      <c r="O605" s="114"/>
      <c r="P605" s="114" t="s">
        <v>126</v>
      </c>
      <c r="Q605" s="114" t="s">
        <v>127</v>
      </c>
      <c r="R605" s="114" t="b">
        <v>0</v>
      </c>
      <c r="S605" s="114">
        <v>513</v>
      </c>
      <c r="T605" s="116">
        <v>1</v>
      </c>
      <c r="U605" s="116">
        <v>1.4233928384021969E+19</v>
      </c>
    </row>
    <row r="606" spans="3:21" ht="15" customHeight="1">
      <c r="C606" s="108" t="b">
        <v>0</v>
      </c>
      <c r="D606" s="109">
        <v>0</v>
      </c>
      <c r="E606" s="110">
        <v>3</v>
      </c>
      <c r="F606" s="110" t="s">
        <v>116</v>
      </c>
      <c r="G606" s="114">
        <v>24</v>
      </c>
      <c r="H606" s="114">
        <v>0</v>
      </c>
      <c r="I606" s="114">
        <v>0</v>
      </c>
      <c r="J606" s="114">
        <v>7.4958</v>
      </c>
      <c r="K606" s="114" t="s">
        <v>117</v>
      </c>
      <c r="L606" s="114" t="s">
        <v>118</v>
      </c>
      <c r="M606" s="114" t="s">
        <v>119</v>
      </c>
      <c r="N606" s="114" t="b">
        <v>1</v>
      </c>
      <c r="O606" s="114"/>
      <c r="P606" s="114" t="s">
        <v>121</v>
      </c>
      <c r="Q606" s="114" t="s">
        <v>122</v>
      </c>
      <c r="R606" s="114" t="b">
        <v>1</v>
      </c>
      <c r="S606" s="114">
        <v>514</v>
      </c>
      <c r="T606" s="116">
        <v>1</v>
      </c>
      <c r="U606" s="116">
        <v>6.7633015365760236E+18</v>
      </c>
    </row>
    <row r="607" spans="3:21" ht="15" customHeight="1">
      <c r="C607" s="108" t="b">
        <v>0</v>
      </c>
      <c r="D607" s="109">
        <v>0</v>
      </c>
      <c r="E607" s="110">
        <v>1</v>
      </c>
      <c r="F607" s="110" t="s">
        <v>116</v>
      </c>
      <c r="G607" s="114">
        <v>47</v>
      </c>
      <c r="H607" s="114">
        <v>0</v>
      </c>
      <c r="I607" s="114">
        <v>0</v>
      </c>
      <c r="J607" s="114">
        <v>34.020800000000001</v>
      </c>
      <c r="K607" s="114" t="s">
        <v>117</v>
      </c>
      <c r="L607" s="114" t="s">
        <v>124</v>
      </c>
      <c r="M607" s="114" t="s">
        <v>119</v>
      </c>
      <c r="N607" s="114" t="b">
        <v>1</v>
      </c>
      <c r="O607" s="114" t="s">
        <v>134</v>
      </c>
      <c r="P607" s="114" t="s">
        <v>121</v>
      </c>
      <c r="Q607" s="114" t="s">
        <v>122</v>
      </c>
      <c r="R607" s="114" t="b">
        <v>1</v>
      </c>
      <c r="S607" s="114">
        <v>515</v>
      </c>
      <c r="T607" s="116">
        <v>0</v>
      </c>
      <c r="U607" s="116">
        <v>2.7887788752047805E+18</v>
      </c>
    </row>
    <row r="608" spans="3:21" ht="15" customHeight="1">
      <c r="C608" s="108" t="b">
        <v>0</v>
      </c>
      <c r="D608" s="109">
        <v>1</v>
      </c>
      <c r="E608" s="110">
        <v>2</v>
      </c>
      <c r="F608" s="110" t="s">
        <v>123</v>
      </c>
      <c r="G608" s="114">
        <v>34</v>
      </c>
      <c r="H608" s="114">
        <v>0</v>
      </c>
      <c r="I608" s="114">
        <v>0</v>
      </c>
      <c r="J608" s="114">
        <v>10.5</v>
      </c>
      <c r="K608" s="114" t="s">
        <v>117</v>
      </c>
      <c r="L608" s="114" t="s">
        <v>132</v>
      </c>
      <c r="M608" s="114" t="s">
        <v>125</v>
      </c>
      <c r="N608" s="114" t="b">
        <v>0</v>
      </c>
      <c r="O608" s="114" t="s">
        <v>137</v>
      </c>
      <c r="P608" s="114" t="s">
        <v>121</v>
      </c>
      <c r="Q608" s="114" t="s">
        <v>127</v>
      </c>
      <c r="R608" s="114" t="b">
        <v>1</v>
      </c>
      <c r="S608" s="114">
        <v>516</v>
      </c>
      <c r="T608" s="116">
        <v>0</v>
      </c>
      <c r="U608" s="116">
        <v>3.4749325972511391E+18</v>
      </c>
    </row>
    <row r="609" spans="3:21" ht="15" customHeight="1">
      <c r="C609" s="108" t="b">
        <v>0</v>
      </c>
      <c r="D609" s="109">
        <v>0</v>
      </c>
      <c r="E609" s="110">
        <v>3</v>
      </c>
      <c r="F609" s="110" t="s">
        <v>116</v>
      </c>
      <c r="G609" s="114"/>
      <c r="H609" s="114">
        <v>0</v>
      </c>
      <c r="I609" s="114">
        <v>0</v>
      </c>
      <c r="J609" s="114">
        <v>24.15</v>
      </c>
      <c r="K609" s="114" t="s">
        <v>128</v>
      </c>
      <c r="L609" s="114" t="s">
        <v>118</v>
      </c>
      <c r="M609" s="114" t="s">
        <v>119</v>
      </c>
      <c r="N609" s="114" t="b">
        <v>1</v>
      </c>
      <c r="O609" s="114"/>
      <c r="P609" s="114" t="s">
        <v>129</v>
      </c>
      <c r="Q609" s="114" t="s">
        <v>122</v>
      </c>
      <c r="R609" s="114" t="b">
        <v>1</v>
      </c>
      <c r="S609" s="114">
        <v>517</v>
      </c>
      <c r="T609" s="116">
        <v>1</v>
      </c>
      <c r="U609" s="116">
        <v>1.0504993184762882E+19</v>
      </c>
    </row>
    <row r="610" spans="3:21" ht="15" customHeight="1">
      <c r="C610" s="108" t="b">
        <v>0</v>
      </c>
      <c r="D610" s="109">
        <v>1</v>
      </c>
      <c r="E610" s="110">
        <v>2</v>
      </c>
      <c r="F610" s="110" t="s">
        <v>123</v>
      </c>
      <c r="G610" s="114">
        <v>36</v>
      </c>
      <c r="H610" s="114">
        <v>1</v>
      </c>
      <c r="I610" s="114">
        <v>0</v>
      </c>
      <c r="J610" s="114">
        <v>26</v>
      </c>
      <c r="K610" s="114" t="s">
        <v>117</v>
      </c>
      <c r="L610" s="114" t="s">
        <v>132</v>
      </c>
      <c r="M610" s="114" t="s">
        <v>125</v>
      </c>
      <c r="N610" s="114" t="b">
        <v>0</v>
      </c>
      <c r="O610" s="114"/>
      <c r="P610" s="114" t="s">
        <v>121</v>
      </c>
      <c r="Q610" s="114" t="s">
        <v>127</v>
      </c>
      <c r="R610" s="114" t="b">
        <v>0</v>
      </c>
      <c r="S610" s="114">
        <v>518</v>
      </c>
      <c r="T610" s="116">
        <v>1</v>
      </c>
      <c r="U610" s="116">
        <v>5.0514264244527032E+18</v>
      </c>
    </row>
    <row r="611" spans="3:21" ht="15" customHeight="1">
      <c r="C611" s="108" t="b">
        <v>0</v>
      </c>
      <c r="D611" s="109">
        <v>0</v>
      </c>
      <c r="E611" s="110">
        <v>3</v>
      </c>
      <c r="F611" s="110" t="s">
        <v>116</v>
      </c>
      <c r="G611" s="114">
        <v>32</v>
      </c>
      <c r="H611" s="114">
        <v>0</v>
      </c>
      <c r="I611" s="114">
        <v>0</v>
      </c>
      <c r="J611" s="114">
        <v>7.8958000000000004</v>
      </c>
      <c r="K611" s="114" t="s">
        <v>117</v>
      </c>
      <c r="L611" s="114" t="s">
        <v>118</v>
      </c>
      <c r="M611" s="114" t="s">
        <v>119</v>
      </c>
      <c r="N611" s="114" t="b">
        <v>1</v>
      </c>
      <c r="O611" s="114"/>
      <c r="P611" s="114" t="s">
        <v>121</v>
      </c>
      <c r="Q611" s="114" t="s">
        <v>122</v>
      </c>
      <c r="R611" s="114" t="b">
        <v>1</v>
      </c>
      <c r="S611" s="114">
        <v>519</v>
      </c>
      <c r="T611" s="116">
        <v>1</v>
      </c>
      <c r="U611" s="116">
        <v>5.5728001458014556E+18</v>
      </c>
    </row>
    <row r="612" spans="3:21" ht="15" customHeight="1">
      <c r="C612" s="108" t="b">
        <v>0</v>
      </c>
      <c r="D612" s="109">
        <v>1</v>
      </c>
      <c r="E612" s="110">
        <v>1</v>
      </c>
      <c r="F612" s="110" t="s">
        <v>123</v>
      </c>
      <c r="G612" s="114">
        <v>30</v>
      </c>
      <c r="H612" s="114">
        <v>0</v>
      </c>
      <c r="I612" s="114">
        <v>0</v>
      </c>
      <c r="J612" s="114">
        <v>93.5</v>
      </c>
      <c r="K612" s="114" t="s">
        <v>117</v>
      </c>
      <c r="L612" s="114" t="s">
        <v>124</v>
      </c>
      <c r="M612" s="114" t="s">
        <v>125</v>
      </c>
      <c r="N612" s="114" t="b">
        <v>0</v>
      </c>
      <c r="O612" s="114" t="s">
        <v>136</v>
      </c>
      <c r="P612" s="114" t="s">
        <v>121</v>
      </c>
      <c r="Q612" s="114" t="s">
        <v>127</v>
      </c>
      <c r="R612" s="114" t="b">
        <v>1</v>
      </c>
      <c r="S612" s="114">
        <v>520</v>
      </c>
      <c r="T612" s="116">
        <v>0</v>
      </c>
      <c r="U612" s="116">
        <v>1.1361131447387222E+19</v>
      </c>
    </row>
    <row r="613" spans="3:21" ht="15" customHeight="1">
      <c r="C613" s="108" t="b">
        <v>0</v>
      </c>
      <c r="D613" s="109">
        <v>0</v>
      </c>
      <c r="E613" s="110">
        <v>3</v>
      </c>
      <c r="F613" s="110" t="s">
        <v>116</v>
      </c>
      <c r="G613" s="114">
        <v>22</v>
      </c>
      <c r="H613" s="114">
        <v>0</v>
      </c>
      <c r="I613" s="114">
        <v>0</v>
      </c>
      <c r="J613" s="114">
        <v>7.8958000000000004</v>
      </c>
      <c r="K613" s="114" t="s">
        <v>117</v>
      </c>
      <c r="L613" s="114" t="s">
        <v>118</v>
      </c>
      <c r="M613" s="114" t="s">
        <v>119</v>
      </c>
      <c r="N613" s="114" t="b">
        <v>1</v>
      </c>
      <c r="O613" s="114"/>
      <c r="P613" s="114" t="s">
        <v>121</v>
      </c>
      <c r="Q613" s="114" t="s">
        <v>122</v>
      </c>
      <c r="R613" s="114" t="b">
        <v>1</v>
      </c>
      <c r="S613" s="114">
        <v>521</v>
      </c>
      <c r="T613" s="116">
        <v>1</v>
      </c>
      <c r="U613" s="116">
        <v>6.4803947053321001E+18</v>
      </c>
    </row>
    <row r="614" spans="3:21" ht="15" customHeight="1">
      <c r="C614" s="108" t="b">
        <v>0</v>
      </c>
      <c r="D614" s="109">
        <v>0</v>
      </c>
      <c r="E614" s="110">
        <v>3</v>
      </c>
      <c r="F614" s="110" t="s">
        <v>116</v>
      </c>
      <c r="G614" s="114"/>
      <c r="H614" s="114">
        <v>0</v>
      </c>
      <c r="I614" s="114">
        <v>0</v>
      </c>
      <c r="J614" s="114">
        <v>7.2249999999999996</v>
      </c>
      <c r="K614" s="114" t="s">
        <v>120</v>
      </c>
      <c r="L614" s="114" t="s">
        <v>118</v>
      </c>
      <c r="M614" s="114" t="s">
        <v>119</v>
      </c>
      <c r="N614" s="114" t="b">
        <v>1</v>
      </c>
      <c r="O614" s="114"/>
      <c r="P614" s="114" t="s">
        <v>126</v>
      </c>
      <c r="Q614" s="114" t="s">
        <v>122</v>
      </c>
      <c r="R614" s="114" t="b">
        <v>1</v>
      </c>
      <c r="S614" s="114">
        <v>522</v>
      </c>
      <c r="T614" s="116">
        <v>1</v>
      </c>
      <c r="U614" s="116">
        <v>3.607998933086847E+18</v>
      </c>
    </row>
    <row r="615" spans="3:21" ht="15" customHeight="1">
      <c r="C615" s="108" t="b">
        <v>0</v>
      </c>
      <c r="D615" s="109">
        <v>1</v>
      </c>
      <c r="E615" s="110">
        <v>1</v>
      </c>
      <c r="F615" s="110" t="s">
        <v>123</v>
      </c>
      <c r="G615" s="114">
        <v>44</v>
      </c>
      <c r="H615" s="114">
        <v>0</v>
      </c>
      <c r="I615" s="114">
        <v>1</v>
      </c>
      <c r="J615" s="114">
        <v>57.979199999999999</v>
      </c>
      <c r="K615" s="114" t="s">
        <v>120</v>
      </c>
      <c r="L615" s="114" t="s">
        <v>124</v>
      </c>
      <c r="M615" s="114" t="s">
        <v>125</v>
      </c>
      <c r="N615" s="114" t="b">
        <v>0</v>
      </c>
      <c r="O615" s="114" t="s">
        <v>136</v>
      </c>
      <c r="P615" s="114" t="s">
        <v>126</v>
      </c>
      <c r="Q615" s="114" t="s">
        <v>127</v>
      </c>
      <c r="R615" s="114" t="b">
        <v>0</v>
      </c>
      <c r="S615" s="114">
        <v>523</v>
      </c>
      <c r="T615" s="116">
        <v>0</v>
      </c>
      <c r="U615" s="116">
        <v>7.8193054565628969E+18</v>
      </c>
    </row>
    <row r="616" spans="3:21" ht="15" customHeight="1">
      <c r="C616" s="108" t="b">
        <v>0</v>
      </c>
      <c r="D616" s="109">
        <v>0</v>
      </c>
      <c r="E616" s="110">
        <v>3</v>
      </c>
      <c r="F616" s="110" t="s">
        <v>116</v>
      </c>
      <c r="G616" s="114"/>
      <c r="H616" s="114">
        <v>0</v>
      </c>
      <c r="I616" s="114">
        <v>0</v>
      </c>
      <c r="J616" s="114">
        <v>7.2291999999999996</v>
      </c>
      <c r="K616" s="114" t="s">
        <v>120</v>
      </c>
      <c r="L616" s="114" t="s">
        <v>118</v>
      </c>
      <c r="M616" s="114" t="s">
        <v>119</v>
      </c>
      <c r="N616" s="114" t="b">
        <v>1</v>
      </c>
      <c r="O616" s="114"/>
      <c r="P616" s="114" t="s">
        <v>126</v>
      </c>
      <c r="Q616" s="114" t="s">
        <v>122</v>
      </c>
      <c r="R616" s="114" t="b">
        <v>1</v>
      </c>
      <c r="S616" s="114">
        <v>524</v>
      </c>
      <c r="T616" s="116">
        <v>1</v>
      </c>
      <c r="U616" s="116">
        <v>6.2033435759635538E+18</v>
      </c>
    </row>
    <row r="617" spans="3:21" ht="15" customHeight="1">
      <c r="C617" s="108" t="b">
        <v>0</v>
      </c>
      <c r="D617" s="109">
        <v>1</v>
      </c>
      <c r="E617" s="110">
        <v>2</v>
      </c>
      <c r="F617" s="110" t="s">
        <v>123</v>
      </c>
      <c r="G617" s="114">
        <v>50</v>
      </c>
      <c r="H617" s="114">
        <v>0</v>
      </c>
      <c r="I617" s="114">
        <v>0</v>
      </c>
      <c r="J617" s="114">
        <v>10.5</v>
      </c>
      <c r="K617" s="114" t="s">
        <v>117</v>
      </c>
      <c r="L617" s="114" t="s">
        <v>132</v>
      </c>
      <c r="M617" s="114" t="s">
        <v>125</v>
      </c>
      <c r="N617" s="114" t="b">
        <v>0</v>
      </c>
      <c r="O617" s="114"/>
      <c r="P617" s="114" t="s">
        <v>121</v>
      </c>
      <c r="Q617" s="114" t="s">
        <v>127</v>
      </c>
      <c r="R617" s="114" t="b">
        <v>1</v>
      </c>
      <c r="S617" s="114">
        <v>526</v>
      </c>
      <c r="T617" s="116">
        <v>1</v>
      </c>
      <c r="U617" s="116">
        <v>1.5597241490076424E+19</v>
      </c>
    </row>
    <row r="618" spans="3:21" ht="15" customHeight="1">
      <c r="C618" s="108" t="b">
        <v>0</v>
      </c>
      <c r="D618" s="109">
        <v>0</v>
      </c>
      <c r="E618" s="110">
        <v>1</v>
      </c>
      <c r="F618" s="110" t="s">
        <v>116</v>
      </c>
      <c r="G618" s="114"/>
      <c r="H618" s="114">
        <v>0</v>
      </c>
      <c r="I618" s="114">
        <v>0</v>
      </c>
      <c r="J618" s="114">
        <v>221.7792</v>
      </c>
      <c r="K618" s="114" t="s">
        <v>117</v>
      </c>
      <c r="L618" s="114" t="s">
        <v>124</v>
      </c>
      <c r="M618" s="114" t="s">
        <v>119</v>
      </c>
      <c r="N618" s="114" t="b">
        <v>1</v>
      </c>
      <c r="O618" s="114" t="s">
        <v>120</v>
      </c>
      <c r="P618" s="114" t="s">
        <v>121</v>
      </c>
      <c r="Q618" s="114" t="s">
        <v>122</v>
      </c>
      <c r="R618" s="114" t="b">
        <v>1</v>
      </c>
      <c r="S618" s="114">
        <v>527</v>
      </c>
      <c r="T618" s="116">
        <v>1</v>
      </c>
      <c r="U618" s="116">
        <v>6.3131376027774618E+18</v>
      </c>
    </row>
    <row r="619" spans="3:21" ht="15" customHeight="1">
      <c r="C619" s="108" t="b">
        <v>0</v>
      </c>
      <c r="D619" s="109">
        <v>0</v>
      </c>
      <c r="E619" s="110">
        <v>3</v>
      </c>
      <c r="F619" s="110" t="s">
        <v>116</v>
      </c>
      <c r="G619" s="114">
        <v>39</v>
      </c>
      <c r="H619" s="114">
        <v>0</v>
      </c>
      <c r="I619" s="114">
        <v>0</v>
      </c>
      <c r="J619" s="114">
        <v>7.9249999999999998</v>
      </c>
      <c r="K619" s="114" t="s">
        <v>117</v>
      </c>
      <c r="L619" s="114" t="s">
        <v>118</v>
      </c>
      <c r="M619" s="114" t="s">
        <v>119</v>
      </c>
      <c r="N619" s="114" t="b">
        <v>1</v>
      </c>
      <c r="O619" s="114"/>
      <c r="P619" s="114" t="s">
        <v>121</v>
      </c>
      <c r="Q619" s="114" t="s">
        <v>122</v>
      </c>
      <c r="R619" s="114" t="b">
        <v>1</v>
      </c>
      <c r="S619" s="114">
        <v>528</v>
      </c>
      <c r="T619" s="116">
        <v>1</v>
      </c>
      <c r="U619" s="116">
        <v>4.2206513466678927E+18</v>
      </c>
    </row>
    <row r="620" spans="3:21" ht="15" customHeight="1">
      <c r="C620" s="108" t="b">
        <v>0</v>
      </c>
      <c r="D620" s="109">
        <v>0</v>
      </c>
      <c r="E620" s="110">
        <v>2</v>
      </c>
      <c r="F620" s="110" t="s">
        <v>116</v>
      </c>
      <c r="G620" s="114">
        <v>23</v>
      </c>
      <c r="H620" s="114">
        <v>2</v>
      </c>
      <c r="I620" s="114">
        <v>1</v>
      </c>
      <c r="J620" s="114">
        <v>11.5</v>
      </c>
      <c r="K620" s="114" t="s">
        <v>117</v>
      </c>
      <c r="L620" s="114" t="s">
        <v>132</v>
      </c>
      <c r="M620" s="114" t="s">
        <v>119</v>
      </c>
      <c r="N620" s="114" t="b">
        <v>1</v>
      </c>
      <c r="O620" s="114"/>
      <c r="P620" s="114" t="s">
        <v>121</v>
      </c>
      <c r="Q620" s="114" t="s">
        <v>122</v>
      </c>
      <c r="R620" s="114" t="b">
        <v>0</v>
      </c>
      <c r="S620" s="114">
        <v>529</v>
      </c>
      <c r="T620" s="116">
        <v>1</v>
      </c>
      <c r="U620" s="116">
        <v>1.6559210884191402E+19</v>
      </c>
    </row>
    <row r="621" spans="3:21" ht="15" customHeight="1">
      <c r="C621" s="108" t="b">
        <v>0</v>
      </c>
      <c r="D621" s="109">
        <v>1</v>
      </c>
      <c r="E621" s="110">
        <v>2</v>
      </c>
      <c r="F621" s="110" t="s">
        <v>123</v>
      </c>
      <c r="G621" s="114">
        <v>2</v>
      </c>
      <c r="H621" s="114">
        <v>1</v>
      </c>
      <c r="I621" s="114">
        <v>1</v>
      </c>
      <c r="J621" s="114">
        <v>26</v>
      </c>
      <c r="K621" s="114" t="s">
        <v>117</v>
      </c>
      <c r="L621" s="114" t="s">
        <v>132</v>
      </c>
      <c r="M621" s="114" t="s">
        <v>131</v>
      </c>
      <c r="N621" s="114" t="b">
        <v>0</v>
      </c>
      <c r="O621" s="114"/>
      <c r="P621" s="114" t="s">
        <v>121</v>
      </c>
      <c r="Q621" s="114" t="s">
        <v>127</v>
      </c>
      <c r="R621" s="114" t="b">
        <v>0</v>
      </c>
      <c r="S621" s="114">
        <v>530</v>
      </c>
      <c r="T621" s="116">
        <v>1</v>
      </c>
      <c r="U621" s="116">
        <v>1.0285578866977542E+19</v>
      </c>
    </row>
    <row r="622" spans="3:21" ht="15" customHeight="1">
      <c r="C622" s="108" t="b">
        <v>0</v>
      </c>
      <c r="D622" s="109">
        <v>0</v>
      </c>
      <c r="E622" s="110">
        <v>3</v>
      </c>
      <c r="F622" s="110" t="s">
        <v>116</v>
      </c>
      <c r="G622" s="114"/>
      <c r="H622" s="114">
        <v>0</v>
      </c>
      <c r="I622" s="114">
        <v>0</v>
      </c>
      <c r="J622" s="114">
        <v>7.2291999999999996</v>
      </c>
      <c r="K622" s="114" t="s">
        <v>120</v>
      </c>
      <c r="L622" s="114" t="s">
        <v>118</v>
      </c>
      <c r="M622" s="114" t="s">
        <v>119</v>
      </c>
      <c r="N622" s="114" t="b">
        <v>1</v>
      </c>
      <c r="O622" s="114"/>
      <c r="P622" s="114" t="s">
        <v>126</v>
      </c>
      <c r="Q622" s="114" t="s">
        <v>122</v>
      </c>
      <c r="R622" s="114" t="b">
        <v>1</v>
      </c>
      <c r="S622" s="114">
        <v>531</v>
      </c>
      <c r="T622" s="116">
        <v>1</v>
      </c>
      <c r="U622" s="116">
        <v>4.5067716962809108E+18</v>
      </c>
    </row>
    <row r="623" spans="3:21" ht="15" customHeight="1">
      <c r="C623" s="108" t="b">
        <v>0</v>
      </c>
      <c r="D623" s="109">
        <v>0</v>
      </c>
      <c r="E623" s="110">
        <v>3</v>
      </c>
      <c r="F623" s="110" t="s">
        <v>116</v>
      </c>
      <c r="G623" s="114">
        <v>17</v>
      </c>
      <c r="H623" s="114">
        <v>1</v>
      </c>
      <c r="I623" s="114">
        <v>1</v>
      </c>
      <c r="J623" s="114">
        <v>7.2291999999999996</v>
      </c>
      <c r="K623" s="114" t="s">
        <v>120</v>
      </c>
      <c r="L623" s="114" t="s">
        <v>118</v>
      </c>
      <c r="M623" s="114" t="s">
        <v>119</v>
      </c>
      <c r="N623" s="114" t="b">
        <v>1</v>
      </c>
      <c r="O623" s="114"/>
      <c r="P623" s="114" t="s">
        <v>126</v>
      </c>
      <c r="Q623" s="114" t="s">
        <v>122</v>
      </c>
      <c r="R623" s="114" t="b">
        <v>0</v>
      </c>
      <c r="S623" s="114">
        <v>532</v>
      </c>
      <c r="T623" s="116">
        <v>1</v>
      </c>
      <c r="U623" s="116">
        <v>4.3841189330783703E+18</v>
      </c>
    </row>
    <row r="624" spans="3:21" ht="15" customHeight="1">
      <c r="C624" s="108" t="b">
        <v>0</v>
      </c>
      <c r="D624" s="109">
        <v>1</v>
      </c>
      <c r="E624" s="110">
        <v>3</v>
      </c>
      <c r="F624" s="110" t="s">
        <v>123</v>
      </c>
      <c r="G624" s="114"/>
      <c r="H624" s="114">
        <v>0</v>
      </c>
      <c r="I624" s="114">
        <v>2</v>
      </c>
      <c r="J624" s="114">
        <v>22.3583</v>
      </c>
      <c r="K624" s="114" t="s">
        <v>120</v>
      </c>
      <c r="L624" s="114" t="s">
        <v>118</v>
      </c>
      <c r="M624" s="114" t="s">
        <v>125</v>
      </c>
      <c r="N624" s="114" t="b">
        <v>0</v>
      </c>
      <c r="O624" s="114"/>
      <c r="P624" s="114" t="s">
        <v>126</v>
      </c>
      <c r="Q624" s="114" t="s">
        <v>127</v>
      </c>
      <c r="R624" s="114" t="b">
        <v>0</v>
      </c>
      <c r="S624" s="114">
        <v>533</v>
      </c>
      <c r="T624" s="116">
        <v>1</v>
      </c>
      <c r="U624" s="116">
        <v>1.4410101576439382E+19</v>
      </c>
    </row>
    <row r="625" spans="3:21" ht="15" customHeight="1">
      <c r="C625" s="108" t="b">
        <v>0</v>
      </c>
      <c r="D625" s="109">
        <v>0</v>
      </c>
      <c r="E625" s="110">
        <v>3</v>
      </c>
      <c r="F625" s="110" t="s">
        <v>123</v>
      </c>
      <c r="G625" s="114">
        <v>30</v>
      </c>
      <c r="H625" s="114">
        <v>0</v>
      </c>
      <c r="I625" s="114">
        <v>0</v>
      </c>
      <c r="J625" s="114">
        <v>8.6624999999999996</v>
      </c>
      <c r="K625" s="114" t="s">
        <v>117</v>
      </c>
      <c r="L625" s="114" t="s">
        <v>118</v>
      </c>
      <c r="M625" s="114" t="s">
        <v>125</v>
      </c>
      <c r="N625" s="114" t="b">
        <v>0</v>
      </c>
      <c r="O625" s="114"/>
      <c r="P625" s="114" t="s">
        <v>121</v>
      </c>
      <c r="Q625" s="114" t="s">
        <v>122</v>
      </c>
      <c r="R625" s="114" t="b">
        <v>1</v>
      </c>
      <c r="S625" s="114">
        <v>534</v>
      </c>
      <c r="T625" s="116">
        <v>1</v>
      </c>
      <c r="U625" s="116">
        <v>1.4246787983138996E+19</v>
      </c>
    </row>
    <row r="626" spans="3:21" ht="15" customHeight="1">
      <c r="C626" s="108" t="b">
        <v>0</v>
      </c>
      <c r="D626" s="109">
        <v>1</v>
      </c>
      <c r="E626" s="110">
        <v>2</v>
      </c>
      <c r="F626" s="110" t="s">
        <v>123</v>
      </c>
      <c r="G626" s="114">
        <v>7</v>
      </c>
      <c r="H626" s="114">
        <v>0</v>
      </c>
      <c r="I626" s="114">
        <v>2</v>
      </c>
      <c r="J626" s="114">
        <v>26.25</v>
      </c>
      <c r="K626" s="114" t="s">
        <v>117</v>
      </c>
      <c r="L626" s="114" t="s">
        <v>132</v>
      </c>
      <c r="M626" s="114" t="s">
        <v>131</v>
      </c>
      <c r="N626" s="114" t="b">
        <v>0</v>
      </c>
      <c r="O626" s="114"/>
      <c r="P626" s="114" t="s">
        <v>121</v>
      </c>
      <c r="Q626" s="114" t="s">
        <v>127</v>
      </c>
      <c r="R626" s="114" t="b">
        <v>0</v>
      </c>
      <c r="S626" s="114">
        <v>535</v>
      </c>
      <c r="T626" s="116">
        <v>1</v>
      </c>
      <c r="U626" s="116">
        <v>4.222995825301162E+18</v>
      </c>
    </row>
    <row r="627" spans="3:21" ht="15" customHeight="1">
      <c r="C627" s="108" t="b">
        <v>0</v>
      </c>
      <c r="D627" s="109">
        <v>0</v>
      </c>
      <c r="E627" s="110">
        <v>1</v>
      </c>
      <c r="F627" s="110" t="s">
        <v>116</v>
      </c>
      <c r="G627" s="114">
        <v>45</v>
      </c>
      <c r="H627" s="114">
        <v>0</v>
      </c>
      <c r="I627" s="114">
        <v>0</v>
      </c>
      <c r="J627" s="114">
        <v>26.55</v>
      </c>
      <c r="K627" s="114" t="s">
        <v>117</v>
      </c>
      <c r="L627" s="114" t="s">
        <v>124</v>
      </c>
      <c r="M627" s="114" t="s">
        <v>119</v>
      </c>
      <c r="N627" s="114" t="b">
        <v>1</v>
      </c>
      <c r="O627" s="114" t="s">
        <v>136</v>
      </c>
      <c r="P627" s="114" t="s">
        <v>121</v>
      </c>
      <c r="Q627" s="114" t="s">
        <v>122</v>
      </c>
      <c r="R627" s="114" t="b">
        <v>1</v>
      </c>
      <c r="S627" s="114">
        <v>536</v>
      </c>
      <c r="T627" s="116">
        <v>0</v>
      </c>
      <c r="U627" s="116">
        <v>1.7943930879286237E+19</v>
      </c>
    </row>
    <row r="628" spans="3:21" ht="15" customHeight="1">
      <c r="C628" s="108" t="b">
        <v>0</v>
      </c>
      <c r="D628" s="109">
        <v>1</v>
      </c>
      <c r="E628" s="110">
        <v>1</v>
      </c>
      <c r="F628" s="110" t="s">
        <v>123</v>
      </c>
      <c r="G628" s="114">
        <v>30</v>
      </c>
      <c r="H628" s="114">
        <v>0</v>
      </c>
      <c r="I628" s="114">
        <v>0</v>
      </c>
      <c r="J628" s="114">
        <v>106.425</v>
      </c>
      <c r="K628" s="114" t="s">
        <v>120</v>
      </c>
      <c r="L628" s="114" t="s">
        <v>124</v>
      </c>
      <c r="M628" s="114" t="s">
        <v>125</v>
      </c>
      <c r="N628" s="114" t="b">
        <v>0</v>
      </c>
      <c r="O628" s="114"/>
      <c r="P628" s="114" t="s">
        <v>126</v>
      </c>
      <c r="Q628" s="114" t="s">
        <v>127</v>
      </c>
      <c r="R628" s="114" t="b">
        <v>1</v>
      </c>
      <c r="S628" s="114">
        <v>537</v>
      </c>
      <c r="T628" s="116">
        <v>1</v>
      </c>
      <c r="U628" s="116">
        <v>1.0923995299869657E+19</v>
      </c>
    </row>
    <row r="629" spans="3:21" ht="15" customHeight="1">
      <c r="C629" s="108" t="b">
        <v>0</v>
      </c>
      <c r="D629" s="109">
        <v>0</v>
      </c>
      <c r="E629" s="110">
        <v>3</v>
      </c>
      <c r="F629" s="110" t="s">
        <v>116</v>
      </c>
      <c r="G629" s="114"/>
      <c r="H629" s="114">
        <v>0</v>
      </c>
      <c r="I629" s="114">
        <v>0</v>
      </c>
      <c r="J629" s="114">
        <v>14.5</v>
      </c>
      <c r="K629" s="114" t="s">
        <v>117</v>
      </c>
      <c r="L629" s="114" t="s">
        <v>118</v>
      </c>
      <c r="M629" s="114" t="s">
        <v>119</v>
      </c>
      <c r="N629" s="114" t="b">
        <v>1</v>
      </c>
      <c r="O629" s="114"/>
      <c r="P629" s="114" t="s">
        <v>121</v>
      </c>
      <c r="Q629" s="114" t="s">
        <v>122</v>
      </c>
      <c r="R629" s="114" t="b">
        <v>1</v>
      </c>
      <c r="S629" s="114">
        <v>538</v>
      </c>
      <c r="T629" s="116">
        <v>1</v>
      </c>
      <c r="U629" s="116">
        <v>4.4616225323742157E+17</v>
      </c>
    </row>
    <row r="630" spans="3:21" ht="15" customHeight="1">
      <c r="C630" s="108" t="b">
        <v>0</v>
      </c>
      <c r="D630" s="109">
        <v>1</v>
      </c>
      <c r="E630" s="110">
        <v>1</v>
      </c>
      <c r="F630" s="110" t="s">
        <v>123</v>
      </c>
      <c r="G630" s="114">
        <v>22</v>
      </c>
      <c r="H630" s="114">
        <v>0</v>
      </c>
      <c r="I630" s="114">
        <v>2</v>
      </c>
      <c r="J630" s="114">
        <v>49.5</v>
      </c>
      <c r="K630" s="114" t="s">
        <v>120</v>
      </c>
      <c r="L630" s="114" t="s">
        <v>124</v>
      </c>
      <c r="M630" s="114" t="s">
        <v>125</v>
      </c>
      <c r="N630" s="114" t="b">
        <v>0</v>
      </c>
      <c r="O630" s="114" t="s">
        <v>136</v>
      </c>
      <c r="P630" s="114" t="s">
        <v>126</v>
      </c>
      <c r="Q630" s="114" t="s">
        <v>127</v>
      </c>
      <c r="R630" s="114" t="b">
        <v>0</v>
      </c>
      <c r="S630" s="114">
        <v>539</v>
      </c>
      <c r="T630" s="116">
        <v>0</v>
      </c>
      <c r="U630" s="116">
        <v>1.4295038524602829E+19</v>
      </c>
    </row>
    <row r="631" spans="3:21" ht="15" customHeight="1">
      <c r="C631" s="108" t="b">
        <v>0</v>
      </c>
      <c r="D631" s="109">
        <v>1</v>
      </c>
      <c r="E631" s="110">
        <v>1</v>
      </c>
      <c r="F631" s="110" t="s">
        <v>123</v>
      </c>
      <c r="G631" s="114">
        <v>36</v>
      </c>
      <c r="H631" s="114">
        <v>0</v>
      </c>
      <c r="I631" s="114">
        <v>2</v>
      </c>
      <c r="J631" s="114">
        <v>71</v>
      </c>
      <c r="K631" s="114" t="s">
        <v>117</v>
      </c>
      <c r="L631" s="114" t="s">
        <v>124</v>
      </c>
      <c r="M631" s="114" t="s">
        <v>125</v>
      </c>
      <c r="N631" s="114" t="b">
        <v>0</v>
      </c>
      <c r="O631" s="114" t="s">
        <v>136</v>
      </c>
      <c r="P631" s="114" t="s">
        <v>121</v>
      </c>
      <c r="Q631" s="114" t="s">
        <v>127</v>
      </c>
      <c r="R631" s="114" t="b">
        <v>0</v>
      </c>
      <c r="S631" s="114">
        <v>540</v>
      </c>
      <c r="T631" s="116">
        <v>0</v>
      </c>
      <c r="U631" s="116">
        <v>2.3097106271813059E+18</v>
      </c>
    </row>
    <row r="632" spans="3:21" ht="15" customHeight="1">
      <c r="C632" s="108" t="b">
        <v>0</v>
      </c>
      <c r="D632" s="109">
        <v>0</v>
      </c>
      <c r="E632" s="110">
        <v>3</v>
      </c>
      <c r="F632" s="110" t="s">
        <v>123</v>
      </c>
      <c r="G632" s="114">
        <v>9</v>
      </c>
      <c r="H632" s="114">
        <v>4</v>
      </c>
      <c r="I632" s="114">
        <v>2</v>
      </c>
      <c r="J632" s="114">
        <v>31.274999999999999</v>
      </c>
      <c r="K632" s="114" t="s">
        <v>117</v>
      </c>
      <c r="L632" s="114" t="s">
        <v>118</v>
      </c>
      <c r="M632" s="114" t="s">
        <v>131</v>
      </c>
      <c r="N632" s="114" t="b">
        <v>0</v>
      </c>
      <c r="O632" s="114"/>
      <c r="P632" s="114" t="s">
        <v>121</v>
      </c>
      <c r="Q632" s="114" t="s">
        <v>122</v>
      </c>
      <c r="R632" s="114" t="b">
        <v>0</v>
      </c>
      <c r="S632" s="114">
        <v>541</v>
      </c>
      <c r="T632" s="116">
        <v>1</v>
      </c>
      <c r="U632" s="116">
        <v>1.3591758811464045E+19</v>
      </c>
    </row>
    <row r="633" spans="3:21" ht="15" customHeight="1">
      <c r="C633" s="108" t="b">
        <v>0</v>
      </c>
      <c r="D633" s="109">
        <v>0</v>
      </c>
      <c r="E633" s="110">
        <v>3</v>
      </c>
      <c r="F633" s="110" t="s">
        <v>123</v>
      </c>
      <c r="G633" s="114">
        <v>11</v>
      </c>
      <c r="H633" s="114">
        <v>4</v>
      </c>
      <c r="I633" s="114">
        <v>2</v>
      </c>
      <c r="J633" s="114">
        <v>31.274999999999999</v>
      </c>
      <c r="K633" s="114" t="s">
        <v>117</v>
      </c>
      <c r="L633" s="114" t="s">
        <v>118</v>
      </c>
      <c r="M633" s="114" t="s">
        <v>131</v>
      </c>
      <c r="N633" s="114" t="b">
        <v>0</v>
      </c>
      <c r="O633" s="114"/>
      <c r="P633" s="114" t="s">
        <v>121</v>
      </c>
      <c r="Q633" s="114" t="s">
        <v>122</v>
      </c>
      <c r="R633" s="114" t="b">
        <v>0</v>
      </c>
      <c r="S633" s="114">
        <v>542</v>
      </c>
      <c r="T633" s="116">
        <v>1</v>
      </c>
      <c r="U633" s="116">
        <v>1.0008792142206054E+19</v>
      </c>
    </row>
    <row r="634" spans="3:21" ht="15" customHeight="1">
      <c r="C634" s="108" t="b">
        <v>0</v>
      </c>
      <c r="D634" s="109">
        <v>1</v>
      </c>
      <c r="E634" s="110">
        <v>2</v>
      </c>
      <c r="F634" s="110" t="s">
        <v>116</v>
      </c>
      <c r="G634" s="114">
        <v>32</v>
      </c>
      <c r="H634" s="114">
        <v>1</v>
      </c>
      <c r="I634" s="114">
        <v>0</v>
      </c>
      <c r="J634" s="114">
        <v>26</v>
      </c>
      <c r="K634" s="114" t="s">
        <v>117</v>
      </c>
      <c r="L634" s="114" t="s">
        <v>132</v>
      </c>
      <c r="M634" s="114" t="s">
        <v>119</v>
      </c>
      <c r="N634" s="114" t="b">
        <v>1</v>
      </c>
      <c r="O634" s="114"/>
      <c r="P634" s="114" t="s">
        <v>121</v>
      </c>
      <c r="Q634" s="114" t="s">
        <v>127</v>
      </c>
      <c r="R634" s="114" t="b">
        <v>0</v>
      </c>
      <c r="S634" s="114">
        <v>543</v>
      </c>
      <c r="T634" s="116">
        <v>1</v>
      </c>
      <c r="U634" s="116">
        <v>2.136078736064094E+18</v>
      </c>
    </row>
    <row r="635" spans="3:21" ht="15" customHeight="1">
      <c r="C635" s="108" t="b">
        <v>0</v>
      </c>
      <c r="D635" s="109">
        <v>0</v>
      </c>
      <c r="E635" s="110">
        <v>1</v>
      </c>
      <c r="F635" s="110" t="s">
        <v>116</v>
      </c>
      <c r="G635" s="114">
        <v>50</v>
      </c>
      <c r="H635" s="114">
        <v>1</v>
      </c>
      <c r="I635" s="114">
        <v>0</v>
      </c>
      <c r="J635" s="114">
        <v>106.425</v>
      </c>
      <c r="K635" s="114" t="s">
        <v>120</v>
      </c>
      <c r="L635" s="114" t="s">
        <v>124</v>
      </c>
      <c r="M635" s="114" t="s">
        <v>119</v>
      </c>
      <c r="N635" s="114" t="b">
        <v>1</v>
      </c>
      <c r="O635" s="114" t="s">
        <v>120</v>
      </c>
      <c r="P635" s="114" t="s">
        <v>126</v>
      </c>
      <c r="Q635" s="114" t="s">
        <v>122</v>
      </c>
      <c r="R635" s="114" t="b">
        <v>0</v>
      </c>
      <c r="S635" s="114">
        <v>544</v>
      </c>
      <c r="T635" s="116">
        <v>0</v>
      </c>
      <c r="U635" s="116">
        <v>1.793731885177866E+19</v>
      </c>
    </row>
    <row r="636" spans="3:21" ht="15" customHeight="1">
      <c r="C636" s="108" t="b">
        <v>0</v>
      </c>
      <c r="D636" s="109">
        <v>0</v>
      </c>
      <c r="E636" s="110">
        <v>1</v>
      </c>
      <c r="F636" s="110" t="s">
        <v>116</v>
      </c>
      <c r="G636" s="114">
        <v>64</v>
      </c>
      <c r="H636" s="114">
        <v>0</v>
      </c>
      <c r="I636" s="114">
        <v>0</v>
      </c>
      <c r="J636" s="114">
        <v>26</v>
      </c>
      <c r="K636" s="114" t="s">
        <v>117</v>
      </c>
      <c r="L636" s="114" t="s">
        <v>124</v>
      </c>
      <c r="M636" s="114" t="s">
        <v>119</v>
      </c>
      <c r="N636" s="114" t="b">
        <v>1</v>
      </c>
      <c r="O636" s="114"/>
      <c r="P636" s="114" t="s">
        <v>121</v>
      </c>
      <c r="Q636" s="114" t="s">
        <v>122</v>
      </c>
      <c r="R636" s="114" t="b">
        <v>1</v>
      </c>
      <c r="S636" s="114">
        <v>545</v>
      </c>
      <c r="T636" s="116">
        <v>1</v>
      </c>
      <c r="U636" s="116">
        <v>1.1063502918012477E+19</v>
      </c>
    </row>
    <row r="637" spans="3:21" ht="15" customHeight="1">
      <c r="C637" s="108" t="b">
        <v>0</v>
      </c>
      <c r="D637" s="109">
        <v>1</v>
      </c>
      <c r="E637" s="110">
        <v>2</v>
      </c>
      <c r="F637" s="110" t="s">
        <v>123</v>
      </c>
      <c r="G637" s="114">
        <v>19</v>
      </c>
      <c r="H637" s="114">
        <v>1</v>
      </c>
      <c r="I637" s="114">
        <v>0</v>
      </c>
      <c r="J637" s="114">
        <v>26</v>
      </c>
      <c r="K637" s="114" t="s">
        <v>117</v>
      </c>
      <c r="L637" s="114" t="s">
        <v>132</v>
      </c>
      <c r="M637" s="114" t="s">
        <v>125</v>
      </c>
      <c r="N637" s="114" t="b">
        <v>0</v>
      </c>
      <c r="O637" s="114"/>
      <c r="P637" s="114" t="s">
        <v>121</v>
      </c>
      <c r="Q637" s="114" t="s">
        <v>127</v>
      </c>
      <c r="R637" s="114" t="b">
        <v>0</v>
      </c>
      <c r="S637" s="114">
        <v>546</v>
      </c>
      <c r="T637" s="116">
        <v>1</v>
      </c>
      <c r="U637" s="116">
        <v>3.6354420337101153E+18</v>
      </c>
    </row>
    <row r="638" spans="3:21" ht="15" customHeight="1">
      <c r="C638" s="108" t="b">
        <v>0</v>
      </c>
      <c r="D638" s="109">
        <v>1</v>
      </c>
      <c r="E638" s="110">
        <v>2</v>
      </c>
      <c r="F638" s="110" t="s">
        <v>116</v>
      </c>
      <c r="G638" s="114"/>
      <c r="H638" s="114">
        <v>0</v>
      </c>
      <c r="I638" s="114">
        <v>0</v>
      </c>
      <c r="J638" s="114">
        <v>13.862500000000001</v>
      </c>
      <c r="K638" s="114" t="s">
        <v>120</v>
      </c>
      <c r="L638" s="114" t="s">
        <v>132</v>
      </c>
      <c r="M638" s="114" t="s">
        <v>119</v>
      </c>
      <c r="N638" s="114" t="b">
        <v>1</v>
      </c>
      <c r="O638" s="114"/>
      <c r="P638" s="114" t="s">
        <v>126</v>
      </c>
      <c r="Q638" s="114" t="s">
        <v>127</v>
      </c>
      <c r="R638" s="114" t="b">
        <v>1</v>
      </c>
      <c r="S638" s="114">
        <v>547</v>
      </c>
      <c r="T638" s="116">
        <v>1</v>
      </c>
      <c r="U638" s="116">
        <v>1.5658467378650466E+19</v>
      </c>
    </row>
    <row r="639" spans="3:21" ht="15" customHeight="1">
      <c r="C639" s="108" t="b">
        <v>0</v>
      </c>
      <c r="D639" s="109">
        <v>0</v>
      </c>
      <c r="E639" s="110">
        <v>3</v>
      </c>
      <c r="F639" s="110" t="s">
        <v>116</v>
      </c>
      <c r="G639" s="114">
        <v>33</v>
      </c>
      <c r="H639" s="114">
        <v>1</v>
      </c>
      <c r="I639" s="114">
        <v>1</v>
      </c>
      <c r="J639" s="114">
        <v>20.524999999999999</v>
      </c>
      <c r="K639" s="114" t="s">
        <v>117</v>
      </c>
      <c r="L639" s="114" t="s">
        <v>118</v>
      </c>
      <c r="M639" s="114" t="s">
        <v>119</v>
      </c>
      <c r="N639" s="114" t="b">
        <v>1</v>
      </c>
      <c r="O639" s="114"/>
      <c r="P639" s="114" t="s">
        <v>121</v>
      </c>
      <c r="Q639" s="114" t="s">
        <v>122</v>
      </c>
      <c r="R639" s="114" t="b">
        <v>0</v>
      </c>
      <c r="S639" s="114">
        <v>548</v>
      </c>
      <c r="T639" s="116">
        <v>1</v>
      </c>
      <c r="U639" s="116">
        <v>1.9702005163640689E+18</v>
      </c>
    </row>
    <row r="640" spans="3:21" ht="15" customHeight="1">
      <c r="C640" s="108" t="b">
        <v>0</v>
      </c>
      <c r="D640" s="109">
        <v>1</v>
      </c>
      <c r="E640" s="110">
        <v>2</v>
      </c>
      <c r="F640" s="110" t="s">
        <v>116</v>
      </c>
      <c r="G640" s="114">
        <v>8</v>
      </c>
      <c r="H640" s="114">
        <v>1</v>
      </c>
      <c r="I640" s="114">
        <v>1</v>
      </c>
      <c r="J640" s="114">
        <v>36.75</v>
      </c>
      <c r="K640" s="114" t="s">
        <v>117</v>
      </c>
      <c r="L640" s="114" t="s">
        <v>132</v>
      </c>
      <c r="M640" s="114" t="s">
        <v>131</v>
      </c>
      <c r="N640" s="114" t="b">
        <v>0</v>
      </c>
      <c r="O640" s="114"/>
      <c r="P640" s="114" t="s">
        <v>121</v>
      </c>
      <c r="Q640" s="114" t="s">
        <v>127</v>
      </c>
      <c r="R640" s="114" t="b">
        <v>0</v>
      </c>
      <c r="S640" s="114">
        <v>549</v>
      </c>
      <c r="T640" s="116">
        <v>1</v>
      </c>
      <c r="U640" s="116">
        <v>6.4027287052986102E+18</v>
      </c>
    </row>
    <row r="641" spans="3:21" ht="15" customHeight="1">
      <c r="C641" s="108" t="b">
        <v>0</v>
      </c>
      <c r="D641" s="109">
        <v>1</v>
      </c>
      <c r="E641" s="110">
        <v>1</v>
      </c>
      <c r="F641" s="110" t="s">
        <v>116</v>
      </c>
      <c r="G641" s="114">
        <v>17</v>
      </c>
      <c r="H641" s="114">
        <v>0</v>
      </c>
      <c r="I641" s="114">
        <v>2</v>
      </c>
      <c r="J641" s="114">
        <v>110.88330000000001</v>
      </c>
      <c r="K641" s="114" t="s">
        <v>120</v>
      </c>
      <c r="L641" s="114" t="s">
        <v>124</v>
      </c>
      <c r="M641" s="114" t="s">
        <v>119</v>
      </c>
      <c r="N641" s="114" t="b">
        <v>1</v>
      </c>
      <c r="O641" s="114" t="s">
        <v>120</v>
      </c>
      <c r="P641" s="114" t="s">
        <v>126</v>
      </c>
      <c r="Q641" s="114" t="s">
        <v>127</v>
      </c>
      <c r="R641" s="114" t="b">
        <v>0</v>
      </c>
      <c r="S641" s="114">
        <v>550</v>
      </c>
      <c r="T641" s="116">
        <v>0</v>
      </c>
      <c r="U641" s="116">
        <v>4.7783707279515535E+18</v>
      </c>
    </row>
    <row r="642" spans="3:21" ht="15" customHeight="1">
      <c r="C642" s="108" t="b">
        <v>0</v>
      </c>
      <c r="D642" s="109">
        <v>0</v>
      </c>
      <c r="E642" s="110">
        <v>2</v>
      </c>
      <c r="F642" s="110" t="s">
        <v>116</v>
      </c>
      <c r="G642" s="114">
        <v>27</v>
      </c>
      <c r="H642" s="114">
        <v>0</v>
      </c>
      <c r="I642" s="114">
        <v>0</v>
      </c>
      <c r="J642" s="114">
        <v>26</v>
      </c>
      <c r="K642" s="114" t="s">
        <v>117</v>
      </c>
      <c r="L642" s="114" t="s">
        <v>132</v>
      </c>
      <c r="M642" s="114" t="s">
        <v>119</v>
      </c>
      <c r="N642" s="114" t="b">
        <v>1</v>
      </c>
      <c r="O642" s="114"/>
      <c r="P642" s="114" t="s">
        <v>121</v>
      </c>
      <c r="Q642" s="114" t="s">
        <v>122</v>
      </c>
      <c r="R642" s="114" t="b">
        <v>1</v>
      </c>
      <c r="S642" s="114">
        <v>551</v>
      </c>
      <c r="T642" s="116">
        <v>1</v>
      </c>
      <c r="U642" s="116">
        <v>1.3525709499077538E+19</v>
      </c>
    </row>
    <row r="643" spans="3:21" ht="15" customHeight="1">
      <c r="C643" s="108" t="b">
        <v>0</v>
      </c>
      <c r="D643" s="109">
        <v>0</v>
      </c>
      <c r="E643" s="110">
        <v>3</v>
      </c>
      <c r="F643" s="110" t="s">
        <v>116</v>
      </c>
      <c r="G643" s="114"/>
      <c r="H643" s="114">
        <v>0</v>
      </c>
      <c r="I643" s="114">
        <v>0</v>
      </c>
      <c r="J643" s="114">
        <v>7.8292000000000002</v>
      </c>
      <c r="K643" s="114" t="s">
        <v>128</v>
      </c>
      <c r="L643" s="114" t="s">
        <v>118</v>
      </c>
      <c r="M643" s="114" t="s">
        <v>119</v>
      </c>
      <c r="N643" s="114" t="b">
        <v>1</v>
      </c>
      <c r="O643" s="114"/>
      <c r="P643" s="114" t="s">
        <v>129</v>
      </c>
      <c r="Q643" s="114" t="s">
        <v>122</v>
      </c>
      <c r="R643" s="114" t="b">
        <v>1</v>
      </c>
      <c r="S643" s="114">
        <v>552</v>
      </c>
      <c r="T643" s="116">
        <v>1</v>
      </c>
      <c r="U643" s="116">
        <v>8.5716121009055754E+18</v>
      </c>
    </row>
    <row r="644" spans="3:21" ht="15" customHeight="1">
      <c r="C644" s="108" t="b">
        <v>0</v>
      </c>
      <c r="D644" s="109">
        <v>1</v>
      </c>
      <c r="E644" s="110">
        <v>3</v>
      </c>
      <c r="F644" s="110" t="s">
        <v>116</v>
      </c>
      <c r="G644" s="114">
        <v>22</v>
      </c>
      <c r="H644" s="114">
        <v>0</v>
      </c>
      <c r="I644" s="114">
        <v>0</v>
      </c>
      <c r="J644" s="114">
        <v>7.2249999999999996</v>
      </c>
      <c r="K644" s="114" t="s">
        <v>120</v>
      </c>
      <c r="L644" s="114" t="s">
        <v>118</v>
      </c>
      <c r="M644" s="114" t="s">
        <v>119</v>
      </c>
      <c r="N644" s="114" t="b">
        <v>1</v>
      </c>
      <c r="O644" s="114"/>
      <c r="P644" s="114" t="s">
        <v>126</v>
      </c>
      <c r="Q644" s="114" t="s">
        <v>127</v>
      </c>
      <c r="R644" s="114" t="b">
        <v>1</v>
      </c>
      <c r="S644" s="114">
        <v>553</v>
      </c>
      <c r="T644" s="116">
        <v>1</v>
      </c>
      <c r="U644" s="116">
        <v>1.1073025885827848E+18</v>
      </c>
    </row>
    <row r="645" spans="3:21" ht="15" customHeight="1">
      <c r="C645" s="108" t="b">
        <v>0</v>
      </c>
      <c r="D645" s="109">
        <v>1</v>
      </c>
      <c r="E645" s="110">
        <v>3</v>
      </c>
      <c r="F645" s="110" t="s">
        <v>123</v>
      </c>
      <c r="G645" s="114">
        <v>22</v>
      </c>
      <c r="H645" s="114">
        <v>0</v>
      </c>
      <c r="I645" s="114">
        <v>0</v>
      </c>
      <c r="J645" s="114">
        <v>7.7750000000000004</v>
      </c>
      <c r="K645" s="114" t="s">
        <v>117</v>
      </c>
      <c r="L645" s="114" t="s">
        <v>118</v>
      </c>
      <c r="M645" s="114" t="s">
        <v>125</v>
      </c>
      <c r="N645" s="114" t="b">
        <v>0</v>
      </c>
      <c r="O645" s="114"/>
      <c r="P645" s="114" t="s">
        <v>121</v>
      </c>
      <c r="Q645" s="114" t="s">
        <v>127</v>
      </c>
      <c r="R645" s="114" t="b">
        <v>1</v>
      </c>
      <c r="S645" s="114">
        <v>554</v>
      </c>
      <c r="T645" s="116">
        <v>1</v>
      </c>
      <c r="U645" s="116">
        <v>8.4956148697045443E+18</v>
      </c>
    </row>
    <row r="646" spans="3:21" ht="15" customHeight="1">
      <c r="C646" s="108" t="b">
        <v>0</v>
      </c>
      <c r="D646" s="109">
        <v>0</v>
      </c>
      <c r="E646" s="110">
        <v>1</v>
      </c>
      <c r="F646" s="110" t="s">
        <v>116</v>
      </c>
      <c r="G646" s="114">
        <v>62</v>
      </c>
      <c r="H646" s="114">
        <v>0</v>
      </c>
      <c r="I646" s="114">
        <v>0</v>
      </c>
      <c r="J646" s="114">
        <v>26.55</v>
      </c>
      <c r="K646" s="114" t="s">
        <v>117</v>
      </c>
      <c r="L646" s="114" t="s">
        <v>124</v>
      </c>
      <c r="M646" s="114" t="s">
        <v>119</v>
      </c>
      <c r="N646" s="114" t="b">
        <v>1</v>
      </c>
      <c r="O646" s="114"/>
      <c r="P646" s="114" t="s">
        <v>121</v>
      </c>
      <c r="Q646" s="114" t="s">
        <v>122</v>
      </c>
      <c r="R646" s="114" t="b">
        <v>1</v>
      </c>
      <c r="S646" s="114">
        <v>555</v>
      </c>
      <c r="T646" s="116">
        <v>1</v>
      </c>
      <c r="U646" s="116">
        <v>4.5477879522001777E+18</v>
      </c>
    </row>
    <row r="647" spans="3:21" ht="15" customHeight="1">
      <c r="C647" s="108" t="b">
        <v>0</v>
      </c>
      <c r="D647" s="109">
        <v>1</v>
      </c>
      <c r="E647" s="110">
        <v>1</v>
      </c>
      <c r="F647" s="110" t="s">
        <v>123</v>
      </c>
      <c r="G647" s="114">
        <v>48</v>
      </c>
      <c r="H647" s="114">
        <v>1</v>
      </c>
      <c r="I647" s="114">
        <v>0</v>
      </c>
      <c r="J647" s="114">
        <v>39.6</v>
      </c>
      <c r="K647" s="114" t="s">
        <v>120</v>
      </c>
      <c r="L647" s="114" t="s">
        <v>124</v>
      </c>
      <c r="M647" s="114" t="s">
        <v>125</v>
      </c>
      <c r="N647" s="114" t="b">
        <v>0</v>
      </c>
      <c r="O647" s="114" t="s">
        <v>135</v>
      </c>
      <c r="P647" s="114" t="s">
        <v>126</v>
      </c>
      <c r="Q647" s="114" t="s">
        <v>127</v>
      </c>
      <c r="R647" s="114" t="b">
        <v>0</v>
      </c>
      <c r="S647" s="114">
        <v>556</v>
      </c>
      <c r="T647" s="116">
        <v>0</v>
      </c>
      <c r="U647" s="116">
        <v>1.1102151531484279E+19</v>
      </c>
    </row>
    <row r="648" spans="3:21" ht="15" customHeight="1">
      <c r="C648" s="108" t="b">
        <v>0</v>
      </c>
      <c r="D648" s="109">
        <v>0</v>
      </c>
      <c r="E648" s="110">
        <v>1</v>
      </c>
      <c r="F648" s="110" t="s">
        <v>116</v>
      </c>
      <c r="G648" s="114"/>
      <c r="H648" s="114">
        <v>0</v>
      </c>
      <c r="I648" s="114">
        <v>0</v>
      </c>
      <c r="J648" s="114">
        <v>227.52500000000001</v>
      </c>
      <c r="K648" s="114" t="s">
        <v>120</v>
      </c>
      <c r="L648" s="114" t="s">
        <v>124</v>
      </c>
      <c r="M648" s="114" t="s">
        <v>119</v>
      </c>
      <c r="N648" s="114" t="b">
        <v>1</v>
      </c>
      <c r="O648" s="114"/>
      <c r="P648" s="114" t="s">
        <v>126</v>
      </c>
      <c r="Q648" s="114" t="s">
        <v>122</v>
      </c>
      <c r="R648" s="114" t="b">
        <v>1</v>
      </c>
      <c r="S648" s="114">
        <v>557</v>
      </c>
      <c r="T648" s="116">
        <v>1</v>
      </c>
      <c r="U648" s="116">
        <v>1.7249228770899208E+19</v>
      </c>
    </row>
    <row r="649" spans="3:21" ht="15" customHeight="1">
      <c r="C649" s="108" t="b">
        <v>0</v>
      </c>
      <c r="D649" s="109">
        <v>1</v>
      </c>
      <c r="E649" s="110">
        <v>1</v>
      </c>
      <c r="F649" s="110" t="s">
        <v>123</v>
      </c>
      <c r="G649" s="114">
        <v>39</v>
      </c>
      <c r="H649" s="114">
        <v>1</v>
      </c>
      <c r="I649" s="114">
        <v>1</v>
      </c>
      <c r="J649" s="114">
        <v>79.650000000000006</v>
      </c>
      <c r="K649" s="114" t="s">
        <v>117</v>
      </c>
      <c r="L649" s="114" t="s">
        <v>124</v>
      </c>
      <c r="M649" s="114" t="s">
        <v>125</v>
      </c>
      <c r="N649" s="114" t="b">
        <v>0</v>
      </c>
      <c r="O649" s="114" t="s">
        <v>130</v>
      </c>
      <c r="P649" s="114" t="s">
        <v>121</v>
      </c>
      <c r="Q649" s="114" t="s">
        <v>127</v>
      </c>
      <c r="R649" s="114" t="b">
        <v>0</v>
      </c>
      <c r="S649" s="114">
        <v>558</v>
      </c>
      <c r="T649" s="116">
        <v>0</v>
      </c>
      <c r="U649" s="116">
        <v>8.6466654817498061E+18</v>
      </c>
    </row>
    <row r="650" spans="3:21" ht="15" customHeight="1">
      <c r="C650" s="108" t="b">
        <v>0</v>
      </c>
      <c r="D650" s="109">
        <v>1</v>
      </c>
      <c r="E650" s="110">
        <v>3</v>
      </c>
      <c r="F650" s="110" t="s">
        <v>123</v>
      </c>
      <c r="G650" s="114">
        <v>36</v>
      </c>
      <c r="H650" s="114">
        <v>1</v>
      </c>
      <c r="I650" s="114">
        <v>0</v>
      </c>
      <c r="J650" s="114">
        <v>17.399999999999999</v>
      </c>
      <c r="K650" s="114" t="s">
        <v>117</v>
      </c>
      <c r="L650" s="114" t="s">
        <v>118</v>
      </c>
      <c r="M650" s="114" t="s">
        <v>125</v>
      </c>
      <c r="N650" s="114" t="b">
        <v>0</v>
      </c>
      <c r="O650" s="114"/>
      <c r="P650" s="114" t="s">
        <v>121</v>
      </c>
      <c r="Q650" s="114" t="s">
        <v>127</v>
      </c>
      <c r="R650" s="114" t="b">
        <v>0</v>
      </c>
      <c r="S650" s="114">
        <v>559</v>
      </c>
      <c r="T650" s="116">
        <v>1</v>
      </c>
      <c r="U650" s="116">
        <v>7.5126546533112678E+18</v>
      </c>
    </row>
    <row r="651" spans="3:21" ht="15" customHeight="1">
      <c r="C651" s="108" t="b">
        <v>0</v>
      </c>
      <c r="D651" s="109">
        <v>0</v>
      </c>
      <c r="E651" s="110">
        <v>3</v>
      </c>
      <c r="F651" s="110" t="s">
        <v>116</v>
      </c>
      <c r="G651" s="114"/>
      <c r="H651" s="114">
        <v>0</v>
      </c>
      <c r="I651" s="114">
        <v>0</v>
      </c>
      <c r="J651" s="114">
        <v>7.75</v>
      </c>
      <c r="K651" s="114" t="s">
        <v>128</v>
      </c>
      <c r="L651" s="114" t="s">
        <v>118</v>
      </c>
      <c r="M651" s="114" t="s">
        <v>119</v>
      </c>
      <c r="N651" s="114" t="b">
        <v>1</v>
      </c>
      <c r="O651" s="114"/>
      <c r="P651" s="114" t="s">
        <v>129</v>
      </c>
      <c r="Q651" s="114" t="s">
        <v>122</v>
      </c>
      <c r="R651" s="114" t="b">
        <v>1</v>
      </c>
      <c r="S651" s="114">
        <v>560</v>
      </c>
      <c r="T651" s="116">
        <v>1</v>
      </c>
      <c r="U651" s="116">
        <v>1.6396889339726162E+19</v>
      </c>
    </row>
    <row r="652" spans="3:21" ht="15" customHeight="1">
      <c r="C652" s="108" t="b">
        <v>0</v>
      </c>
      <c r="D652" s="109">
        <v>0</v>
      </c>
      <c r="E652" s="110">
        <v>3</v>
      </c>
      <c r="F652" s="110" t="s">
        <v>116</v>
      </c>
      <c r="G652" s="114">
        <v>40</v>
      </c>
      <c r="H652" s="114">
        <v>0</v>
      </c>
      <c r="I652" s="114">
        <v>0</v>
      </c>
      <c r="J652" s="114">
        <v>7.8958000000000004</v>
      </c>
      <c r="K652" s="114" t="s">
        <v>117</v>
      </c>
      <c r="L652" s="114" t="s">
        <v>118</v>
      </c>
      <c r="M652" s="114" t="s">
        <v>119</v>
      </c>
      <c r="N652" s="114" t="b">
        <v>1</v>
      </c>
      <c r="O652" s="114"/>
      <c r="P652" s="114" t="s">
        <v>121</v>
      </c>
      <c r="Q652" s="114" t="s">
        <v>122</v>
      </c>
      <c r="R652" s="114" t="b">
        <v>1</v>
      </c>
      <c r="S652" s="114">
        <v>561</v>
      </c>
      <c r="T652" s="116">
        <v>1</v>
      </c>
      <c r="U652" s="116">
        <v>8.6420627612909312E+18</v>
      </c>
    </row>
    <row r="653" spans="3:21" ht="15" customHeight="1">
      <c r="C653" s="108" t="b">
        <v>0</v>
      </c>
      <c r="D653" s="109">
        <v>0</v>
      </c>
      <c r="E653" s="110">
        <v>2</v>
      </c>
      <c r="F653" s="110" t="s">
        <v>116</v>
      </c>
      <c r="G653" s="114">
        <v>28</v>
      </c>
      <c r="H653" s="114">
        <v>0</v>
      </c>
      <c r="I653" s="114">
        <v>0</v>
      </c>
      <c r="J653" s="114">
        <v>13.5</v>
      </c>
      <c r="K653" s="114" t="s">
        <v>117</v>
      </c>
      <c r="L653" s="114" t="s">
        <v>132</v>
      </c>
      <c r="M653" s="114" t="s">
        <v>119</v>
      </c>
      <c r="N653" s="114" t="b">
        <v>1</v>
      </c>
      <c r="O653" s="114"/>
      <c r="P653" s="114" t="s">
        <v>121</v>
      </c>
      <c r="Q653" s="114" t="s">
        <v>122</v>
      </c>
      <c r="R653" s="114" t="b">
        <v>1</v>
      </c>
      <c r="S653" s="114">
        <v>562</v>
      </c>
      <c r="T653" s="116">
        <v>1</v>
      </c>
      <c r="U653" s="116">
        <v>6.9580951748251259E+18</v>
      </c>
    </row>
    <row r="654" spans="3:21" ht="15" customHeight="1">
      <c r="C654" s="108" t="b">
        <v>0</v>
      </c>
      <c r="D654" s="109">
        <v>0</v>
      </c>
      <c r="E654" s="110">
        <v>3</v>
      </c>
      <c r="F654" s="110" t="s">
        <v>116</v>
      </c>
      <c r="G654" s="114"/>
      <c r="H654" s="114">
        <v>0</v>
      </c>
      <c r="I654" s="114">
        <v>0</v>
      </c>
      <c r="J654" s="114">
        <v>8.0500000000000007</v>
      </c>
      <c r="K654" s="114" t="s">
        <v>117</v>
      </c>
      <c r="L654" s="114" t="s">
        <v>118</v>
      </c>
      <c r="M654" s="114" t="s">
        <v>119</v>
      </c>
      <c r="N654" s="114" t="b">
        <v>1</v>
      </c>
      <c r="O654" s="114"/>
      <c r="P654" s="114" t="s">
        <v>121</v>
      </c>
      <c r="Q654" s="114" t="s">
        <v>122</v>
      </c>
      <c r="R654" s="114" t="b">
        <v>1</v>
      </c>
      <c r="S654" s="114">
        <v>563</v>
      </c>
      <c r="T654" s="116">
        <v>1</v>
      </c>
      <c r="U654" s="116">
        <v>1.682417014064325E+19</v>
      </c>
    </row>
    <row r="655" spans="3:21" ht="15" customHeight="1">
      <c r="C655" s="108" t="b">
        <v>0</v>
      </c>
      <c r="D655" s="109">
        <v>0</v>
      </c>
      <c r="E655" s="110">
        <v>3</v>
      </c>
      <c r="F655" s="110" t="s">
        <v>123</v>
      </c>
      <c r="G655" s="114"/>
      <c r="H655" s="114">
        <v>0</v>
      </c>
      <c r="I655" s="114">
        <v>0</v>
      </c>
      <c r="J655" s="114">
        <v>8.0500000000000007</v>
      </c>
      <c r="K655" s="114" t="s">
        <v>117</v>
      </c>
      <c r="L655" s="114" t="s">
        <v>118</v>
      </c>
      <c r="M655" s="114" t="s">
        <v>125</v>
      </c>
      <c r="N655" s="114" t="b">
        <v>0</v>
      </c>
      <c r="O655" s="114"/>
      <c r="P655" s="114" t="s">
        <v>121</v>
      </c>
      <c r="Q655" s="114" t="s">
        <v>122</v>
      </c>
      <c r="R655" s="114" t="b">
        <v>1</v>
      </c>
      <c r="S655" s="114">
        <v>564</v>
      </c>
      <c r="T655" s="116">
        <v>1</v>
      </c>
      <c r="U655" s="116">
        <v>1.5653132816382851E+19</v>
      </c>
    </row>
    <row r="656" spans="3:21" ht="15" customHeight="1">
      <c r="C656" s="108" t="b">
        <v>0</v>
      </c>
      <c r="D656" s="109">
        <v>0</v>
      </c>
      <c r="E656" s="110">
        <v>3</v>
      </c>
      <c r="F656" s="110" t="s">
        <v>116</v>
      </c>
      <c r="G656" s="114">
        <v>24</v>
      </c>
      <c r="H656" s="114">
        <v>2</v>
      </c>
      <c r="I656" s="114">
        <v>0</v>
      </c>
      <c r="J656" s="114">
        <v>24.15</v>
      </c>
      <c r="K656" s="114" t="s">
        <v>117</v>
      </c>
      <c r="L656" s="114" t="s">
        <v>118</v>
      </c>
      <c r="M656" s="114" t="s">
        <v>119</v>
      </c>
      <c r="N656" s="114" t="b">
        <v>1</v>
      </c>
      <c r="O656" s="114"/>
      <c r="P656" s="114" t="s">
        <v>121</v>
      </c>
      <c r="Q656" s="114" t="s">
        <v>122</v>
      </c>
      <c r="R656" s="114" t="b">
        <v>0</v>
      </c>
      <c r="S656" s="114">
        <v>565</v>
      </c>
      <c r="T656" s="116">
        <v>1</v>
      </c>
      <c r="U656" s="116">
        <v>1.5961026286615001E+19</v>
      </c>
    </row>
    <row r="657" spans="3:21" ht="15" customHeight="1">
      <c r="C657" s="108" t="b">
        <v>0</v>
      </c>
      <c r="D657" s="109">
        <v>0</v>
      </c>
      <c r="E657" s="110">
        <v>3</v>
      </c>
      <c r="F657" s="110" t="s">
        <v>116</v>
      </c>
      <c r="G657" s="114">
        <v>19</v>
      </c>
      <c r="H657" s="114">
        <v>0</v>
      </c>
      <c r="I657" s="114">
        <v>0</v>
      </c>
      <c r="J657" s="114">
        <v>7.8958000000000004</v>
      </c>
      <c r="K657" s="114" t="s">
        <v>117</v>
      </c>
      <c r="L657" s="114" t="s">
        <v>118</v>
      </c>
      <c r="M657" s="114" t="s">
        <v>119</v>
      </c>
      <c r="N657" s="114" t="b">
        <v>1</v>
      </c>
      <c r="O657" s="114"/>
      <c r="P657" s="114" t="s">
        <v>121</v>
      </c>
      <c r="Q657" s="114" t="s">
        <v>122</v>
      </c>
      <c r="R657" s="114" t="b">
        <v>1</v>
      </c>
      <c r="S657" s="114">
        <v>566</v>
      </c>
      <c r="T657" s="116">
        <v>1</v>
      </c>
      <c r="U657" s="116">
        <v>1.6325755128739783E+19</v>
      </c>
    </row>
    <row r="658" spans="3:21" ht="15" customHeight="1">
      <c r="C658" s="108" t="b">
        <v>0</v>
      </c>
      <c r="D658" s="109">
        <v>0</v>
      </c>
      <c r="E658" s="110">
        <v>3</v>
      </c>
      <c r="F658" s="110" t="s">
        <v>123</v>
      </c>
      <c r="G658" s="114">
        <v>29</v>
      </c>
      <c r="H658" s="114">
        <v>0</v>
      </c>
      <c r="I658" s="114">
        <v>4</v>
      </c>
      <c r="J658" s="114">
        <v>21.074999999999999</v>
      </c>
      <c r="K658" s="114" t="s">
        <v>117</v>
      </c>
      <c r="L658" s="114" t="s">
        <v>118</v>
      </c>
      <c r="M658" s="114" t="s">
        <v>125</v>
      </c>
      <c r="N658" s="114" t="b">
        <v>0</v>
      </c>
      <c r="O658" s="114"/>
      <c r="P658" s="114" t="s">
        <v>121</v>
      </c>
      <c r="Q658" s="114" t="s">
        <v>122</v>
      </c>
      <c r="R658" s="114" t="b">
        <v>0</v>
      </c>
      <c r="S658" s="114">
        <v>567</v>
      </c>
      <c r="T658" s="116">
        <v>1</v>
      </c>
      <c r="U658" s="116">
        <v>6.4043285656858358E+18</v>
      </c>
    </row>
    <row r="659" spans="3:21" ht="15" customHeight="1">
      <c r="C659" s="108" t="b">
        <v>0</v>
      </c>
      <c r="D659" s="109">
        <v>0</v>
      </c>
      <c r="E659" s="110">
        <v>3</v>
      </c>
      <c r="F659" s="110" t="s">
        <v>116</v>
      </c>
      <c r="G659" s="114"/>
      <c r="H659" s="114">
        <v>0</v>
      </c>
      <c r="I659" s="114">
        <v>0</v>
      </c>
      <c r="J659" s="114">
        <v>7.2291999999999996</v>
      </c>
      <c r="K659" s="114" t="s">
        <v>120</v>
      </c>
      <c r="L659" s="114" t="s">
        <v>118</v>
      </c>
      <c r="M659" s="114" t="s">
        <v>119</v>
      </c>
      <c r="N659" s="114" t="b">
        <v>1</v>
      </c>
      <c r="O659" s="114"/>
      <c r="P659" s="114" t="s">
        <v>126</v>
      </c>
      <c r="Q659" s="114" t="s">
        <v>122</v>
      </c>
      <c r="R659" s="114" t="b">
        <v>1</v>
      </c>
      <c r="S659" s="114">
        <v>568</v>
      </c>
      <c r="T659" s="116">
        <v>1</v>
      </c>
      <c r="U659" s="116">
        <v>1.4733668058400891E+19</v>
      </c>
    </row>
    <row r="660" spans="3:21" ht="15" customHeight="1">
      <c r="C660" s="108" t="b">
        <v>0</v>
      </c>
      <c r="D660" s="109">
        <v>1</v>
      </c>
      <c r="E660" s="110">
        <v>3</v>
      </c>
      <c r="F660" s="110" t="s">
        <v>116</v>
      </c>
      <c r="G660" s="114">
        <v>32</v>
      </c>
      <c r="H660" s="114">
        <v>0</v>
      </c>
      <c r="I660" s="114">
        <v>0</v>
      </c>
      <c r="J660" s="114">
        <v>7.8541999999999996</v>
      </c>
      <c r="K660" s="114" t="s">
        <v>117</v>
      </c>
      <c r="L660" s="114" t="s">
        <v>118</v>
      </c>
      <c r="M660" s="114" t="s">
        <v>119</v>
      </c>
      <c r="N660" s="114" t="b">
        <v>1</v>
      </c>
      <c r="O660" s="114"/>
      <c r="P660" s="114" t="s">
        <v>121</v>
      </c>
      <c r="Q660" s="114" t="s">
        <v>127</v>
      </c>
      <c r="R660" s="114" t="b">
        <v>1</v>
      </c>
      <c r="S660" s="114">
        <v>569</v>
      </c>
      <c r="T660" s="116">
        <v>1</v>
      </c>
      <c r="U660" s="116">
        <v>1.1057285149327692E+19</v>
      </c>
    </row>
    <row r="661" spans="3:21" ht="15" customHeight="1">
      <c r="C661" s="108" t="b">
        <v>0</v>
      </c>
      <c r="D661" s="109">
        <v>1</v>
      </c>
      <c r="E661" s="110">
        <v>2</v>
      </c>
      <c r="F661" s="110" t="s">
        <v>116</v>
      </c>
      <c r="G661" s="114">
        <v>62</v>
      </c>
      <c r="H661" s="114">
        <v>0</v>
      </c>
      <c r="I661" s="114">
        <v>0</v>
      </c>
      <c r="J661" s="114">
        <v>10.5</v>
      </c>
      <c r="K661" s="114" t="s">
        <v>117</v>
      </c>
      <c r="L661" s="114" t="s">
        <v>132</v>
      </c>
      <c r="M661" s="114" t="s">
        <v>119</v>
      </c>
      <c r="N661" s="114" t="b">
        <v>1</v>
      </c>
      <c r="O661" s="114"/>
      <c r="P661" s="114" t="s">
        <v>121</v>
      </c>
      <c r="Q661" s="114" t="s">
        <v>127</v>
      </c>
      <c r="R661" s="114" t="b">
        <v>1</v>
      </c>
      <c r="S661" s="114">
        <v>570</v>
      </c>
      <c r="T661" s="116">
        <v>1</v>
      </c>
      <c r="U661" s="116">
        <v>1.3498442190944209E+19</v>
      </c>
    </row>
    <row r="662" spans="3:21" ht="15" customHeight="1">
      <c r="C662" s="108" t="b">
        <v>0</v>
      </c>
      <c r="D662" s="109">
        <v>1</v>
      </c>
      <c r="E662" s="110">
        <v>1</v>
      </c>
      <c r="F662" s="110" t="s">
        <v>123</v>
      </c>
      <c r="G662" s="114">
        <v>53</v>
      </c>
      <c r="H662" s="114">
        <v>2</v>
      </c>
      <c r="I662" s="114">
        <v>0</v>
      </c>
      <c r="J662" s="114">
        <v>51.479199999999999</v>
      </c>
      <c r="K662" s="114" t="s">
        <v>117</v>
      </c>
      <c r="L662" s="114" t="s">
        <v>124</v>
      </c>
      <c r="M662" s="114" t="s">
        <v>125</v>
      </c>
      <c r="N662" s="114" t="b">
        <v>0</v>
      </c>
      <c r="O662" s="114" t="s">
        <v>120</v>
      </c>
      <c r="P662" s="114" t="s">
        <v>121</v>
      </c>
      <c r="Q662" s="114" t="s">
        <v>127</v>
      </c>
      <c r="R662" s="114" t="b">
        <v>0</v>
      </c>
      <c r="S662" s="114">
        <v>571</v>
      </c>
      <c r="T662" s="116">
        <v>0</v>
      </c>
      <c r="U662" s="116">
        <v>5.6046189572842476E+18</v>
      </c>
    </row>
    <row r="663" spans="3:21" ht="15" customHeight="1">
      <c r="C663" s="108" t="b">
        <v>0</v>
      </c>
      <c r="D663" s="109">
        <v>1</v>
      </c>
      <c r="E663" s="110">
        <v>1</v>
      </c>
      <c r="F663" s="110" t="s">
        <v>116</v>
      </c>
      <c r="G663" s="114">
        <v>36</v>
      </c>
      <c r="H663" s="114">
        <v>0</v>
      </c>
      <c r="I663" s="114">
        <v>0</v>
      </c>
      <c r="J663" s="114">
        <v>26.387499999999999</v>
      </c>
      <c r="K663" s="114" t="s">
        <v>117</v>
      </c>
      <c r="L663" s="114" t="s">
        <v>124</v>
      </c>
      <c r="M663" s="114" t="s">
        <v>119</v>
      </c>
      <c r="N663" s="114" t="b">
        <v>1</v>
      </c>
      <c r="O663" s="114" t="s">
        <v>130</v>
      </c>
      <c r="P663" s="114" t="s">
        <v>121</v>
      </c>
      <c r="Q663" s="114" t="s">
        <v>127</v>
      </c>
      <c r="R663" s="114" t="b">
        <v>1</v>
      </c>
      <c r="S663" s="114">
        <v>572</v>
      </c>
      <c r="T663" s="116">
        <v>0</v>
      </c>
      <c r="U663" s="116">
        <v>1.3956053147013894E+19</v>
      </c>
    </row>
    <row r="664" spans="3:21" ht="15" customHeight="1">
      <c r="C664" s="108" t="b">
        <v>0</v>
      </c>
      <c r="D664" s="109">
        <v>1</v>
      </c>
      <c r="E664" s="110">
        <v>3</v>
      </c>
      <c r="F664" s="110" t="s">
        <v>123</v>
      </c>
      <c r="G664" s="114"/>
      <c r="H664" s="114">
        <v>0</v>
      </c>
      <c r="I664" s="114">
        <v>0</v>
      </c>
      <c r="J664" s="114">
        <v>7.75</v>
      </c>
      <c r="K664" s="114" t="s">
        <v>128</v>
      </c>
      <c r="L664" s="114" t="s">
        <v>118</v>
      </c>
      <c r="M664" s="114" t="s">
        <v>125</v>
      </c>
      <c r="N664" s="114" t="b">
        <v>0</v>
      </c>
      <c r="O664" s="114"/>
      <c r="P664" s="114" t="s">
        <v>129</v>
      </c>
      <c r="Q664" s="114" t="s">
        <v>127</v>
      </c>
      <c r="R664" s="114" t="b">
        <v>1</v>
      </c>
      <c r="S664" s="114">
        <v>573</v>
      </c>
      <c r="T664" s="116">
        <v>1</v>
      </c>
      <c r="U664" s="116">
        <v>3.9284765063639854E+18</v>
      </c>
    </row>
    <row r="665" spans="3:21" ht="15" customHeight="1">
      <c r="C665" s="108" t="b">
        <v>0</v>
      </c>
      <c r="D665" s="109">
        <v>0</v>
      </c>
      <c r="E665" s="110">
        <v>3</v>
      </c>
      <c r="F665" s="110" t="s">
        <v>116</v>
      </c>
      <c r="G665" s="114">
        <v>16</v>
      </c>
      <c r="H665" s="114">
        <v>0</v>
      </c>
      <c r="I665" s="114">
        <v>0</v>
      </c>
      <c r="J665" s="114">
        <v>8.0500000000000007</v>
      </c>
      <c r="K665" s="114" t="s">
        <v>117</v>
      </c>
      <c r="L665" s="114" t="s">
        <v>118</v>
      </c>
      <c r="M665" s="114" t="s">
        <v>119</v>
      </c>
      <c r="N665" s="114" t="b">
        <v>1</v>
      </c>
      <c r="O665" s="114"/>
      <c r="P665" s="114" t="s">
        <v>121</v>
      </c>
      <c r="Q665" s="114" t="s">
        <v>122</v>
      </c>
      <c r="R665" s="114" t="b">
        <v>1</v>
      </c>
      <c r="S665" s="114">
        <v>574</v>
      </c>
      <c r="T665" s="116">
        <v>1</v>
      </c>
      <c r="U665" s="116">
        <v>1.6390840820292051E+19</v>
      </c>
    </row>
    <row r="666" spans="3:21" ht="15" customHeight="1">
      <c r="C666" s="108" t="b">
        <v>0</v>
      </c>
      <c r="D666" s="109">
        <v>0</v>
      </c>
      <c r="E666" s="110">
        <v>3</v>
      </c>
      <c r="F666" s="110" t="s">
        <v>116</v>
      </c>
      <c r="G666" s="114">
        <v>19</v>
      </c>
      <c r="H666" s="114">
        <v>0</v>
      </c>
      <c r="I666" s="114">
        <v>0</v>
      </c>
      <c r="J666" s="114">
        <v>14.5</v>
      </c>
      <c r="K666" s="114" t="s">
        <v>117</v>
      </c>
      <c r="L666" s="114" t="s">
        <v>118</v>
      </c>
      <c r="M666" s="114" t="s">
        <v>119</v>
      </c>
      <c r="N666" s="114" t="b">
        <v>1</v>
      </c>
      <c r="O666" s="114"/>
      <c r="P666" s="114" t="s">
        <v>121</v>
      </c>
      <c r="Q666" s="114" t="s">
        <v>122</v>
      </c>
      <c r="R666" s="114" t="b">
        <v>1</v>
      </c>
      <c r="S666" s="114">
        <v>575</v>
      </c>
      <c r="T666" s="116">
        <v>1</v>
      </c>
      <c r="U666" s="116">
        <v>1.4672459075486913E+19</v>
      </c>
    </row>
    <row r="667" spans="3:21" ht="15" customHeight="1">
      <c r="C667" s="108" t="b">
        <v>0</v>
      </c>
      <c r="D667" s="109">
        <v>1</v>
      </c>
      <c r="E667" s="110">
        <v>2</v>
      </c>
      <c r="F667" s="110" t="s">
        <v>123</v>
      </c>
      <c r="G667" s="114">
        <v>34</v>
      </c>
      <c r="H667" s="114">
        <v>0</v>
      </c>
      <c r="I667" s="114">
        <v>0</v>
      </c>
      <c r="J667" s="114">
        <v>13</v>
      </c>
      <c r="K667" s="114" t="s">
        <v>117</v>
      </c>
      <c r="L667" s="114" t="s">
        <v>132</v>
      </c>
      <c r="M667" s="114" t="s">
        <v>125</v>
      </c>
      <c r="N667" s="114" t="b">
        <v>0</v>
      </c>
      <c r="O667" s="114"/>
      <c r="P667" s="114" t="s">
        <v>121</v>
      </c>
      <c r="Q667" s="114" t="s">
        <v>127</v>
      </c>
      <c r="R667" s="114" t="b">
        <v>1</v>
      </c>
      <c r="S667" s="114">
        <v>576</v>
      </c>
      <c r="T667" s="116">
        <v>1</v>
      </c>
      <c r="U667" s="116">
        <v>1.7538650904579043E+19</v>
      </c>
    </row>
    <row r="668" spans="3:21" ht="15" customHeight="1">
      <c r="C668" s="108" t="b">
        <v>0</v>
      </c>
      <c r="D668" s="109">
        <v>1</v>
      </c>
      <c r="E668" s="110">
        <v>1</v>
      </c>
      <c r="F668" s="110" t="s">
        <v>123</v>
      </c>
      <c r="G668" s="114">
        <v>39</v>
      </c>
      <c r="H668" s="114">
        <v>1</v>
      </c>
      <c r="I668" s="114">
        <v>0</v>
      </c>
      <c r="J668" s="114">
        <v>55.9</v>
      </c>
      <c r="K668" s="114" t="s">
        <v>117</v>
      </c>
      <c r="L668" s="114" t="s">
        <v>124</v>
      </c>
      <c r="M668" s="114" t="s">
        <v>125</v>
      </c>
      <c r="N668" s="114" t="b">
        <v>0</v>
      </c>
      <c r="O668" s="114" t="s">
        <v>130</v>
      </c>
      <c r="P668" s="114" t="s">
        <v>121</v>
      </c>
      <c r="Q668" s="114" t="s">
        <v>127</v>
      </c>
      <c r="R668" s="114" t="b">
        <v>0</v>
      </c>
      <c r="S668" s="114">
        <v>577</v>
      </c>
      <c r="T668" s="116">
        <v>0</v>
      </c>
      <c r="U668" s="116">
        <v>2.918415606098346E+18</v>
      </c>
    </row>
    <row r="669" spans="3:21" ht="15" customHeight="1">
      <c r="C669" s="108" t="b">
        <v>0</v>
      </c>
      <c r="D669" s="109">
        <v>0</v>
      </c>
      <c r="E669" s="110">
        <v>3</v>
      </c>
      <c r="F669" s="110" t="s">
        <v>123</v>
      </c>
      <c r="G669" s="114"/>
      <c r="H669" s="114">
        <v>1</v>
      </c>
      <c r="I669" s="114">
        <v>0</v>
      </c>
      <c r="J669" s="114">
        <v>14.458299999999999</v>
      </c>
      <c r="K669" s="114" t="s">
        <v>120</v>
      </c>
      <c r="L669" s="114" t="s">
        <v>118</v>
      </c>
      <c r="M669" s="114" t="s">
        <v>125</v>
      </c>
      <c r="N669" s="114" t="b">
        <v>0</v>
      </c>
      <c r="O669" s="114"/>
      <c r="P669" s="114" t="s">
        <v>126</v>
      </c>
      <c r="Q669" s="114" t="s">
        <v>122</v>
      </c>
      <c r="R669" s="114" t="b">
        <v>0</v>
      </c>
      <c r="S669" s="114">
        <v>578</v>
      </c>
      <c r="T669" s="116">
        <v>1</v>
      </c>
      <c r="U669" s="116">
        <v>1.3073858581803553E+19</v>
      </c>
    </row>
    <row r="670" spans="3:21" ht="15" customHeight="1">
      <c r="C670" s="108" t="b">
        <v>0</v>
      </c>
      <c r="D670" s="109">
        <v>1</v>
      </c>
      <c r="E670" s="110">
        <v>3</v>
      </c>
      <c r="F670" s="110" t="s">
        <v>116</v>
      </c>
      <c r="G670" s="114">
        <v>32</v>
      </c>
      <c r="H670" s="114">
        <v>0</v>
      </c>
      <c r="I670" s="114">
        <v>0</v>
      </c>
      <c r="J670" s="114">
        <v>7.9249999999999998</v>
      </c>
      <c r="K670" s="114" t="s">
        <v>117</v>
      </c>
      <c r="L670" s="114" t="s">
        <v>118</v>
      </c>
      <c r="M670" s="114" t="s">
        <v>119</v>
      </c>
      <c r="N670" s="114" t="b">
        <v>1</v>
      </c>
      <c r="O670" s="114"/>
      <c r="P670" s="114" t="s">
        <v>121</v>
      </c>
      <c r="Q670" s="114" t="s">
        <v>127</v>
      </c>
      <c r="R670" s="114" t="b">
        <v>1</v>
      </c>
      <c r="S670" s="114">
        <v>579</v>
      </c>
      <c r="T670" s="116">
        <v>1</v>
      </c>
      <c r="U670" s="116">
        <v>1.5688113508282988E+18</v>
      </c>
    </row>
    <row r="671" spans="3:21" ht="15" customHeight="1">
      <c r="C671" s="108" t="b">
        <v>0</v>
      </c>
      <c r="D671" s="109">
        <v>1</v>
      </c>
      <c r="E671" s="110">
        <v>2</v>
      </c>
      <c r="F671" s="110" t="s">
        <v>123</v>
      </c>
      <c r="G671" s="114">
        <v>25</v>
      </c>
      <c r="H671" s="114">
        <v>1</v>
      </c>
      <c r="I671" s="114">
        <v>1</v>
      </c>
      <c r="J671" s="114">
        <v>30</v>
      </c>
      <c r="K671" s="114" t="s">
        <v>117</v>
      </c>
      <c r="L671" s="114" t="s">
        <v>132</v>
      </c>
      <c r="M671" s="114" t="s">
        <v>125</v>
      </c>
      <c r="N671" s="114" t="b">
        <v>0</v>
      </c>
      <c r="O671" s="114"/>
      <c r="P671" s="114" t="s">
        <v>121</v>
      </c>
      <c r="Q671" s="114" t="s">
        <v>127</v>
      </c>
      <c r="R671" s="114" t="b">
        <v>0</v>
      </c>
      <c r="S671" s="114">
        <v>580</v>
      </c>
      <c r="T671" s="116">
        <v>1</v>
      </c>
      <c r="U671" s="116">
        <v>3.4186145605384699E+18</v>
      </c>
    </row>
    <row r="672" spans="3:21" ht="15" customHeight="1">
      <c r="C672" s="108" t="b">
        <v>0</v>
      </c>
      <c r="D672" s="109">
        <v>1</v>
      </c>
      <c r="E672" s="110">
        <v>1</v>
      </c>
      <c r="F672" s="110" t="s">
        <v>123</v>
      </c>
      <c r="G672" s="114">
        <v>39</v>
      </c>
      <c r="H672" s="114">
        <v>1</v>
      </c>
      <c r="I672" s="114">
        <v>1</v>
      </c>
      <c r="J672" s="114">
        <v>110.88330000000001</v>
      </c>
      <c r="K672" s="114" t="s">
        <v>120</v>
      </c>
      <c r="L672" s="114" t="s">
        <v>124</v>
      </c>
      <c r="M672" s="114" t="s">
        <v>125</v>
      </c>
      <c r="N672" s="114" t="b">
        <v>0</v>
      </c>
      <c r="O672" s="114" t="s">
        <v>120</v>
      </c>
      <c r="P672" s="114" t="s">
        <v>126</v>
      </c>
      <c r="Q672" s="114" t="s">
        <v>127</v>
      </c>
      <c r="R672" s="114" t="b">
        <v>0</v>
      </c>
      <c r="S672" s="114">
        <v>581</v>
      </c>
      <c r="T672" s="116">
        <v>0</v>
      </c>
      <c r="U672" s="116">
        <v>1.3722794221075452E+19</v>
      </c>
    </row>
    <row r="673" spans="3:21" ht="15" customHeight="1">
      <c r="C673" s="108" t="b">
        <v>0</v>
      </c>
      <c r="D673" s="109">
        <v>0</v>
      </c>
      <c r="E673" s="110">
        <v>2</v>
      </c>
      <c r="F673" s="110" t="s">
        <v>116</v>
      </c>
      <c r="G673" s="114">
        <v>54</v>
      </c>
      <c r="H673" s="114">
        <v>0</v>
      </c>
      <c r="I673" s="114">
        <v>0</v>
      </c>
      <c r="J673" s="114">
        <v>26</v>
      </c>
      <c r="K673" s="114" t="s">
        <v>117</v>
      </c>
      <c r="L673" s="114" t="s">
        <v>132</v>
      </c>
      <c r="M673" s="114" t="s">
        <v>119</v>
      </c>
      <c r="N673" s="114" t="b">
        <v>1</v>
      </c>
      <c r="O673" s="114"/>
      <c r="P673" s="114" t="s">
        <v>121</v>
      </c>
      <c r="Q673" s="114" t="s">
        <v>122</v>
      </c>
      <c r="R673" s="114" t="b">
        <v>1</v>
      </c>
      <c r="S673" s="114">
        <v>582</v>
      </c>
      <c r="T673" s="116">
        <v>1</v>
      </c>
      <c r="U673" s="116">
        <v>9.2600994805942989E+18</v>
      </c>
    </row>
    <row r="674" spans="3:21" ht="15" customHeight="1">
      <c r="C674" s="108" t="b">
        <v>0</v>
      </c>
      <c r="D674" s="109">
        <v>0</v>
      </c>
      <c r="E674" s="110">
        <v>1</v>
      </c>
      <c r="F674" s="110" t="s">
        <v>116</v>
      </c>
      <c r="G674" s="114">
        <v>36</v>
      </c>
      <c r="H674" s="114">
        <v>0</v>
      </c>
      <c r="I674" s="114">
        <v>0</v>
      </c>
      <c r="J674" s="114">
        <v>40.125</v>
      </c>
      <c r="K674" s="114" t="s">
        <v>120</v>
      </c>
      <c r="L674" s="114" t="s">
        <v>124</v>
      </c>
      <c r="M674" s="114" t="s">
        <v>119</v>
      </c>
      <c r="N674" s="114" t="b">
        <v>1</v>
      </c>
      <c r="O674" s="114" t="s">
        <v>135</v>
      </c>
      <c r="P674" s="114" t="s">
        <v>126</v>
      </c>
      <c r="Q674" s="114" t="s">
        <v>122</v>
      </c>
      <c r="R674" s="114" t="b">
        <v>1</v>
      </c>
      <c r="S674" s="114">
        <v>583</v>
      </c>
      <c r="T674" s="116">
        <v>0</v>
      </c>
      <c r="U674" s="116">
        <v>2.9159478272091846E+17</v>
      </c>
    </row>
    <row r="675" spans="3:21" ht="15" customHeight="1">
      <c r="C675" s="108" t="b">
        <v>0</v>
      </c>
      <c r="D675" s="109">
        <v>0</v>
      </c>
      <c r="E675" s="110">
        <v>3</v>
      </c>
      <c r="F675" s="110" t="s">
        <v>116</v>
      </c>
      <c r="G675" s="114"/>
      <c r="H675" s="114">
        <v>0</v>
      </c>
      <c r="I675" s="114">
        <v>0</v>
      </c>
      <c r="J675" s="114">
        <v>8.7125000000000004</v>
      </c>
      <c r="K675" s="114" t="s">
        <v>120</v>
      </c>
      <c r="L675" s="114" t="s">
        <v>118</v>
      </c>
      <c r="M675" s="114" t="s">
        <v>119</v>
      </c>
      <c r="N675" s="114" t="b">
        <v>1</v>
      </c>
      <c r="O675" s="114"/>
      <c r="P675" s="114" t="s">
        <v>126</v>
      </c>
      <c r="Q675" s="114" t="s">
        <v>122</v>
      </c>
      <c r="R675" s="114" t="b">
        <v>1</v>
      </c>
      <c r="S675" s="114">
        <v>584</v>
      </c>
      <c r="T675" s="116">
        <v>1</v>
      </c>
      <c r="U675" s="116">
        <v>1.4724860255512173E+19</v>
      </c>
    </row>
    <row r="676" spans="3:21" ht="15" customHeight="1">
      <c r="C676" s="108" t="b">
        <v>0</v>
      </c>
      <c r="D676" s="109">
        <v>1</v>
      </c>
      <c r="E676" s="110">
        <v>1</v>
      </c>
      <c r="F676" s="110" t="s">
        <v>123</v>
      </c>
      <c r="G676" s="114">
        <v>18</v>
      </c>
      <c r="H676" s="114">
        <v>0</v>
      </c>
      <c r="I676" s="114">
        <v>2</v>
      </c>
      <c r="J676" s="114">
        <v>79.650000000000006</v>
      </c>
      <c r="K676" s="114" t="s">
        <v>117</v>
      </c>
      <c r="L676" s="114" t="s">
        <v>124</v>
      </c>
      <c r="M676" s="114" t="s">
        <v>125</v>
      </c>
      <c r="N676" s="114" t="b">
        <v>0</v>
      </c>
      <c r="O676" s="114" t="s">
        <v>130</v>
      </c>
      <c r="P676" s="114" t="s">
        <v>121</v>
      </c>
      <c r="Q676" s="114" t="s">
        <v>127</v>
      </c>
      <c r="R676" s="114" t="b">
        <v>0</v>
      </c>
      <c r="S676" s="114">
        <v>585</v>
      </c>
      <c r="T676" s="116">
        <v>0</v>
      </c>
      <c r="U676" s="116">
        <v>7.3341029281094016E+17</v>
      </c>
    </row>
    <row r="677" spans="3:21" ht="15" customHeight="1">
      <c r="C677" s="108" t="b">
        <v>0</v>
      </c>
      <c r="D677" s="109">
        <v>0</v>
      </c>
      <c r="E677" s="110">
        <v>2</v>
      </c>
      <c r="F677" s="110" t="s">
        <v>116</v>
      </c>
      <c r="G677" s="114">
        <v>47</v>
      </c>
      <c r="H677" s="114">
        <v>0</v>
      </c>
      <c r="I677" s="114">
        <v>0</v>
      </c>
      <c r="J677" s="114">
        <v>15</v>
      </c>
      <c r="K677" s="114" t="s">
        <v>117</v>
      </c>
      <c r="L677" s="114" t="s">
        <v>132</v>
      </c>
      <c r="M677" s="114" t="s">
        <v>119</v>
      </c>
      <c r="N677" s="114" t="b">
        <v>1</v>
      </c>
      <c r="O677" s="114"/>
      <c r="P677" s="114" t="s">
        <v>121</v>
      </c>
      <c r="Q677" s="114" t="s">
        <v>122</v>
      </c>
      <c r="R677" s="114" t="b">
        <v>1</v>
      </c>
      <c r="S677" s="114">
        <v>586</v>
      </c>
      <c r="T677" s="116">
        <v>1</v>
      </c>
      <c r="U677" s="116">
        <v>1.1544451882141487E+19</v>
      </c>
    </row>
    <row r="678" spans="3:21" ht="15" customHeight="1">
      <c r="C678" s="108" t="b">
        <v>0</v>
      </c>
      <c r="D678" s="109">
        <v>1</v>
      </c>
      <c r="E678" s="110">
        <v>1</v>
      </c>
      <c r="F678" s="110" t="s">
        <v>116</v>
      </c>
      <c r="G678" s="114">
        <v>60</v>
      </c>
      <c r="H678" s="114">
        <v>1</v>
      </c>
      <c r="I678" s="114">
        <v>1</v>
      </c>
      <c r="J678" s="114">
        <v>79.2</v>
      </c>
      <c r="K678" s="114" t="s">
        <v>120</v>
      </c>
      <c r="L678" s="114" t="s">
        <v>124</v>
      </c>
      <c r="M678" s="114" t="s">
        <v>119</v>
      </c>
      <c r="N678" s="114" t="b">
        <v>1</v>
      </c>
      <c r="O678" s="114" t="s">
        <v>136</v>
      </c>
      <c r="P678" s="114" t="s">
        <v>126</v>
      </c>
      <c r="Q678" s="114" t="s">
        <v>127</v>
      </c>
      <c r="R678" s="114" t="b">
        <v>0</v>
      </c>
      <c r="S678" s="114">
        <v>587</v>
      </c>
      <c r="T678" s="116">
        <v>0</v>
      </c>
      <c r="U678" s="116">
        <v>9.1374785809627505E+18</v>
      </c>
    </row>
    <row r="679" spans="3:21" ht="15" customHeight="1">
      <c r="C679" s="108" t="b">
        <v>0</v>
      </c>
      <c r="D679" s="109">
        <v>0</v>
      </c>
      <c r="E679" s="110">
        <v>3</v>
      </c>
      <c r="F679" s="110" t="s">
        <v>116</v>
      </c>
      <c r="G679" s="114">
        <v>22</v>
      </c>
      <c r="H679" s="114">
        <v>0</v>
      </c>
      <c r="I679" s="114">
        <v>0</v>
      </c>
      <c r="J679" s="114">
        <v>8.0500000000000007</v>
      </c>
      <c r="K679" s="114" t="s">
        <v>117</v>
      </c>
      <c r="L679" s="114" t="s">
        <v>118</v>
      </c>
      <c r="M679" s="114" t="s">
        <v>119</v>
      </c>
      <c r="N679" s="114" t="b">
        <v>1</v>
      </c>
      <c r="O679" s="114"/>
      <c r="P679" s="114" t="s">
        <v>121</v>
      </c>
      <c r="Q679" s="114" t="s">
        <v>122</v>
      </c>
      <c r="R679" s="114" t="b">
        <v>1</v>
      </c>
      <c r="S679" s="114">
        <v>588</v>
      </c>
      <c r="T679" s="116">
        <v>1</v>
      </c>
      <c r="U679" s="116">
        <v>2.1642037468160684E+18</v>
      </c>
    </row>
    <row r="680" spans="3:21" ht="15" customHeight="1">
      <c r="C680" s="108" t="b">
        <v>0</v>
      </c>
      <c r="D680" s="109">
        <v>0</v>
      </c>
      <c r="E680" s="110">
        <v>3</v>
      </c>
      <c r="F680" s="110" t="s">
        <v>116</v>
      </c>
      <c r="G680" s="114"/>
      <c r="H680" s="114">
        <v>0</v>
      </c>
      <c r="I680" s="114">
        <v>0</v>
      </c>
      <c r="J680" s="114">
        <v>8.0500000000000007</v>
      </c>
      <c r="K680" s="114" t="s">
        <v>117</v>
      </c>
      <c r="L680" s="114" t="s">
        <v>118</v>
      </c>
      <c r="M680" s="114" t="s">
        <v>119</v>
      </c>
      <c r="N680" s="114" t="b">
        <v>1</v>
      </c>
      <c r="O680" s="114"/>
      <c r="P680" s="114" t="s">
        <v>121</v>
      </c>
      <c r="Q680" s="114" t="s">
        <v>122</v>
      </c>
      <c r="R680" s="114" t="b">
        <v>1</v>
      </c>
      <c r="S680" s="114">
        <v>589</v>
      </c>
      <c r="T680" s="116">
        <v>1</v>
      </c>
      <c r="U680" s="116">
        <v>1.6279760851709327E+19</v>
      </c>
    </row>
    <row r="681" spans="3:21" ht="15" customHeight="1">
      <c r="C681" s="108" t="b">
        <v>0</v>
      </c>
      <c r="D681" s="109">
        <v>0</v>
      </c>
      <c r="E681" s="110">
        <v>3</v>
      </c>
      <c r="F681" s="110" t="s">
        <v>116</v>
      </c>
      <c r="G681" s="114">
        <v>35</v>
      </c>
      <c r="H681" s="114">
        <v>0</v>
      </c>
      <c r="I681" s="114">
        <v>0</v>
      </c>
      <c r="J681" s="114">
        <v>7.125</v>
      </c>
      <c r="K681" s="114" t="s">
        <v>117</v>
      </c>
      <c r="L681" s="114" t="s">
        <v>118</v>
      </c>
      <c r="M681" s="114" t="s">
        <v>119</v>
      </c>
      <c r="N681" s="114" t="b">
        <v>1</v>
      </c>
      <c r="O681" s="114"/>
      <c r="P681" s="114" t="s">
        <v>121</v>
      </c>
      <c r="Q681" s="114" t="s">
        <v>122</v>
      </c>
      <c r="R681" s="114" t="b">
        <v>1</v>
      </c>
      <c r="S681" s="114">
        <v>590</v>
      </c>
      <c r="T681" s="116">
        <v>1</v>
      </c>
      <c r="U681" s="116">
        <v>1.5285122544524508E+18</v>
      </c>
    </row>
    <row r="682" spans="3:21" ht="15" customHeight="1">
      <c r="C682" s="108" t="b">
        <v>0</v>
      </c>
      <c r="D682" s="109">
        <v>1</v>
      </c>
      <c r="E682" s="110">
        <v>1</v>
      </c>
      <c r="F682" s="110" t="s">
        <v>123</v>
      </c>
      <c r="G682" s="114">
        <v>52</v>
      </c>
      <c r="H682" s="114">
        <v>1</v>
      </c>
      <c r="I682" s="114">
        <v>0</v>
      </c>
      <c r="J682" s="114">
        <v>78.2667</v>
      </c>
      <c r="K682" s="114" t="s">
        <v>120</v>
      </c>
      <c r="L682" s="114" t="s">
        <v>124</v>
      </c>
      <c r="M682" s="114" t="s">
        <v>125</v>
      </c>
      <c r="N682" s="114" t="b">
        <v>0</v>
      </c>
      <c r="O682" s="114" t="s">
        <v>134</v>
      </c>
      <c r="P682" s="114" t="s">
        <v>126</v>
      </c>
      <c r="Q682" s="114" t="s">
        <v>127</v>
      </c>
      <c r="R682" s="114" t="b">
        <v>0</v>
      </c>
      <c r="S682" s="114">
        <v>591</v>
      </c>
      <c r="T682" s="116">
        <v>0</v>
      </c>
      <c r="U682" s="116">
        <v>2.3559633398347054E+18</v>
      </c>
    </row>
    <row r="683" spans="3:21" ht="15" customHeight="1">
      <c r="C683" s="108" t="b">
        <v>0</v>
      </c>
      <c r="D683" s="109">
        <v>0</v>
      </c>
      <c r="E683" s="110">
        <v>3</v>
      </c>
      <c r="F683" s="110" t="s">
        <v>116</v>
      </c>
      <c r="G683" s="114">
        <v>47</v>
      </c>
      <c r="H683" s="114">
        <v>0</v>
      </c>
      <c r="I683" s="114">
        <v>0</v>
      </c>
      <c r="J683" s="114">
        <v>7.25</v>
      </c>
      <c r="K683" s="114" t="s">
        <v>117</v>
      </c>
      <c r="L683" s="114" t="s">
        <v>118</v>
      </c>
      <c r="M683" s="114" t="s">
        <v>119</v>
      </c>
      <c r="N683" s="114" t="b">
        <v>1</v>
      </c>
      <c r="O683" s="114"/>
      <c r="P683" s="114" t="s">
        <v>121</v>
      </c>
      <c r="Q683" s="114" t="s">
        <v>122</v>
      </c>
      <c r="R683" s="114" t="b">
        <v>1</v>
      </c>
      <c r="S683" s="114">
        <v>592</v>
      </c>
      <c r="T683" s="116">
        <v>1</v>
      </c>
      <c r="U683" s="116">
        <v>1.7942410586063913E+19</v>
      </c>
    </row>
    <row r="684" spans="3:21" ht="15" customHeight="1">
      <c r="C684" s="108" t="b">
        <v>0</v>
      </c>
      <c r="D684" s="109">
        <v>0</v>
      </c>
      <c r="E684" s="110">
        <v>3</v>
      </c>
      <c r="F684" s="110" t="s">
        <v>123</v>
      </c>
      <c r="G684" s="114"/>
      <c r="H684" s="114">
        <v>0</v>
      </c>
      <c r="I684" s="114">
        <v>2</v>
      </c>
      <c r="J684" s="114">
        <v>7.75</v>
      </c>
      <c r="K684" s="114" t="s">
        <v>128</v>
      </c>
      <c r="L684" s="114" t="s">
        <v>118</v>
      </c>
      <c r="M684" s="114" t="s">
        <v>125</v>
      </c>
      <c r="N684" s="114" t="b">
        <v>0</v>
      </c>
      <c r="O684" s="114"/>
      <c r="P684" s="114" t="s">
        <v>129</v>
      </c>
      <c r="Q684" s="114" t="s">
        <v>122</v>
      </c>
      <c r="R684" s="114" t="b">
        <v>0</v>
      </c>
      <c r="S684" s="114">
        <v>593</v>
      </c>
      <c r="T684" s="116">
        <v>1</v>
      </c>
      <c r="U684" s="116">
        <v>1.5995700991738581E+19</v>
      </c>
    </row>
    <row r="685" spans="3:21" ht="15" customHeight="1">
      <c r="C685" s="108" t="b">
        <v>0</v>
      </c>
      <c r="D685" s="109">
        <v>0</v>
      </c>
      <c r="E685" s="110">
        <v>2</v>
      </c>
      <c r="F685" s="110" t="s">
        <v>116</v>
      </c>
      <c r="G685" s="114">
        <v>37</v>
      </c>
      <c r="H685" s="114">
        <v>1</v>
      </c>
      <c r="I685" s="114">
        <v>0</v>
      </c>
      <c r="J685" s="114">
        <v>26</v>
      </c>
      <c r="K685" s="114" t="s">
        <v>117</v>
      </c>
      <c r="L685" s="114" t="s">
        <v>132</v>
      </c>
      <c r="M685" s="114" t="s">
        <v>119</v>
      </c>
      <c r="N685" s="114" t="b">
        <v>1</v>
      </c>
      <c r="O685" s="114"/>
      <c r="P685" s="114" t="s">
        <v>121</v>
      </c>
      <c r="Q685" s="114" t="s">
        <v>122</v>
      </c>
      <c r="R685" s="114" t="b">
        <v>0</v>
      </c>
      <c r="S685" s="114">
        <v>594</v>
      </c>
      <c r="T685" s="116">
        <v>1</v>
      </c>
      <c r="U685" s="116">
        <v>2.9700532967419571E+18</v>
      </c>
    </row>
    <row r="686" spans="3:21" ht="15" customHeight="1">
      <c r="C686" s="108" t="b">
        <v>0</v>
      </c>
      <c r="D686" s="109">
        <v>0</v>
      </c>
      <c r="E686" s="110">
        <v>3</v>
      </c>
      <c r="F686" s="110" t="s">
        <v>116</v>
      </c>
      <c r="G686" s="114">
        <v>36</v>
      </c>
      <c r="H686" s="114">
        <v>1</v>
      </c>
      <c r="I686" s="114">
        <v>1</v>
      </c>
      <c r="J686" s="114">
        <v>24.15</v>
      </c>
      <c r="K686" s="114" t="s">
        <v>117</v>
      </c>
      <c r="L686" s="114" t="s">
        <v>118</v>
      </c>
      <c r="M686" s="114" t="s">
        <v>119</v>
      </c>
      <c r="N686" s="114" t="b">
        <v>1</v>
      </c>
      <c r="O686" s="114"/>
      <c r="P686" s="114" t="s">
        <v>121</v>
      </c>
      <c r="Q686" s="114" t="s">
        <v>122</v>
      </c>
      <c r="R686" s="114" t="b">
        <v>0</v>
      </c>
      <c r="S686" s="114">
        <v>595</v>
      </c>
      <c r="T686" s="116">
        <v>1</v>
      </c>
      <c r="U686" s="116">
        <v>9.3816261654103839E+18</v>
      </c>
    </row>
    <row r="687" spans="3:21" ht="15" customHeight="1">
      <c r="C687" s="108" t="b">
        <v>0</v>
      </c>
      <c r="D687" s="109">
        <v>1</v>
      </c>
      <c r="E687" s="110">
        <v>2</v>
      </c>
      <c r="F687" s="110" t="s">
        <v>123</v>
      </c>
      <c r="G687" s="114"/>
      <c r="H687" s="114">
        <v>0</v>
      </c>
      <c r="I687" s="114">
        <v>0</v>
      </c>
      <c r="J687" s="114">
        <v>33</v>
      </c>
      <c r="K687" s="114" t="s">
        <v>117</v>
      </c>
      <c r="L687" s="114" t="s">
        <v>132</v>
      </c>
      <c r="M687" s="114" t="s">
        <v>125</v>
      </c>
      <c r="N687" s="114" t="b">
        <v>0</v>
      </c>
      <c r="O687" s="114"/>
      <c r="P687" s="114" t="s">
        <v>121</v>
      </c>
      <c r="Q687" s="114" t="s">
        <v>127</v>
      </c>
      <c r="R687" s="114" t="b">
        <v>1</v>
      </c>
      <c r="S687" s="114">
        <v>596</v>
      </c>
      <c r="T687" s="116">
        <v>1</v>
      </c>
      <c r="U687" s="116">
        <v>2.6472341380488684E+18</v>
      </c>
    </row>
    <row r="688" spans="3:21" ht="15" customHeight="1">
      <c r="C688" s="108" t="b">
        <v>0</v>
      </c>
      <c r="D688" s="109">
        <v>0</v>
      </c>
      <c r="E688" s="110">
        <v>3</v>
      </c>
      <c r="F688" s="110" t="s">
        <v>116</v>
      </c>
      <c r="G688" s="114">
        <v>49</v>
      </c>
      <c r="H688" s="114">
        <v>0</v>
      </c>
      <c r="I688" s="114">
        <v>0</v>
      </c>
      <c r="J688" s="114">
        <v>0</v>
      </c>
      <c r="K688" s="114" t="s">
        <v>117</v>
      </c>
      <c r="L688" s="114" t="s">
        <v>118</v>
      </c>
      <c r="M688" s="114" t="s">
        <v>119</v>
      </c>
      <c r="N688" s="114" t="b">
        <v>1</v>
      </c>
      <c r="O688" s="114"/>
      <c r="P688" s="114" t="s">
        <v>121</v>
      </c>
      <c r="Q688" s="114" t="s">
        <v>122</v>
      </c>
      <c r="R688" s="114" t="b">
        <v>1</v>
      </c>
      <c r="S688" s="114">
        <v>597</v>
      </c>
      <c r="T688" s="116">
        <v>1</v>
      </c>
      <c r="U688" s="116">
        <v>1.3210484355544224E+19</v>
      </c>
    </row>
    <row r="689" spans="3:21" ht="15" customHeight="1">
      <c r="C689" s="108" t="b">
        <v>0</v>
      </c>
      <c r="D689" s="109">
        <v>0</v>
      </c>
      <c r="E689" s="110">
        <v>3</v>
      </c>
      <c r="F689" s="110" t="s">
        <v>116</v>
      </c>
      <c r="G689" s="114"/>
      <c r="H689" s="114">
        <v>0</v>
      </c>
      <c r="I689" s="114">
        <v>0</v>
      </c>
      <c r="J689" s="114">
        <v>7.2249999999999996</v>
      </c>
      <c r="K689" s="114" t="s">
        <v>120</v>
      </c>
      <c r="L689" s="114" t="s">
        <v>118</v>
      </c>
      <c r="M689" s="114" t="s">
        <v>119</v>
      </c>
      <c r="N689" s="114" t="b">
        <v>1</v>
      </c>
      <c r="O689" s="114"/>
      <c r="P689" s="114" t="s">
        <v>126</v>
      </c>
      <c r="Q689" s="114" t="s">
        <v>122</v>
      </c>
      <c r="R689" s="114" t="b">
        <v>1</v>
      </c>
      <c r="S689" s="114">
        <v>598</v>
      </c>
      <c r="T689" s="116">
        <v>1</v>
      </c>
      <c r="U689" s="116">
        <v>5.0058965520033823E+18</v>
      </c>
    </row>
    <row r="690" spans="3:21" ht="15" customHeight="1">
      <c r="C690" s="108" t="b">
        <v>0</v>
      </c>
      <c r="D690" s="109">
        <v>1</v>
      </c>
      <c r="E690" s="110">
        <v>1</v>
      </c>
      <c r="F690" s="110" t="s">
        <v>116</v>
      </c>
      <c r="G690" s="114">
        <v>49</v>
      </c>
      <c r="H690" s="114">
        <v>1</v>
      </c>
      <c r="I690" s="114">
        <v>0</v>
      </c>
      <c r="J690" s="114">
        <v>56.929200000000002</v>
      </c>
      <c r="K690" s="114" t="s">
        <v>120</v>
      </c>
      <c r="L690" s="114" t="s">
        <v>124</v>
      </c>
      <c r="M690" s="114" t="s">
        <v>119</v>
      </c>
      <c r="N690" s="114" t="b">
        <v>1</v>
      </c>
      <c r="O690" s="114" t="s">
        <v>135</v>
      </c>
      <c r="P690" s="114" t="s">
        <v>126</v>
      </c>
      <c r="Q690" s="114" t="s">
        <v>127</v>
      </c>
      <c r="R690" s="114" t="b">
        <v>0</v>
      </c>
      <c r="S690" s="114">
        <v>599</v>
      </c>
      <c r="T690" s="116">
        <v>0</v>
      </c>
      <c r="U690" s="116">
        <v>2.1321723667677553E+18</v>
      </c>
    </row>
    <row r="691" spans="3:21" ht="15" customHeight="1">
      <c r="C691" s="108" t="b">
        <v>0</v>
      </c>
      <c r="D691" s="109">
        <v>1</v>
      </c>
      <c r="E691" s="110">
        <v>2</v>
      </c>
      <c r="F691" s="110" t="s">
        <v>123</v>
      </c>
      <c r="G691" s="114">
        <v>24</v>
      </c>
      <c r="H691" s="114">
        <v>2</v>
      </c>
      <c r="I691" s="114">
        <v>1</v>
      </c>
      <c r="J691" s="114">
        <v>27</v>
      </c>
      <c r="K691" s="114" t="s">
        <v>117</v>
      </c>
      <c r="L691" s="114" t="s">
        <v>132</v>
      </c>
      <c r="M691" s="114" t="s">
        <v>125</v>
      </c>
      <c r="N691" s="114" t="b">
        <v>0</v>
      </c>
      <c r="O691" s="114"/>
      <c r="P691" s="114" t="s">
        <v>121</v>
      </c>
      <c r="Q691" s="114" t="s">
        <v>127</v>
      </c>
      <c r="R691" s="114" t="b">
        <v>0</v>
      </c>
      <c r="S691" s="114">
        <v>600</v>
      </c>
      <c r="T691" s="116">
        <v>1</v>
      </c>
      <c r="U691" s="116">
        <v>6.7811529468731302E+17</v>
      </c>
    </row>
    <row r="692" spans="3:21" ht="15" customHeight="1">
      <c r="C692" s="108" t="b">
        <v>0</v>
      </c>
      <c r="D692" s="109">
        <v>0</v>
      </c>
      <c r="E692" s="110">
        <v>3</v>
      </c>
      <c r="F692" s="110" t="s">
        <v>116</v>
      </c>
      <c r="G692" s="114"/>
      <c r="H692" s="114">
        <v>0</v>
      </c>
      <c r="I692" s="114">
        <v>0</v>
      </c>
      <c r="J692" s="114">
        <v>7.8958000000000004</v>
      </c>
      <c r="K692" s="114" t="s">
        <v>117</v>
      </c>
      <c r="L692" s="114" t="s">
        <v>118</v>
      </c>
      <c r="M692" s="114" t="s">
        <v>119</v>
      </c>
      <c r="N692" s="114" t="b">
        <v>1</v>
      </c>
      <c r="O692" s="114"/>
      <c r="P692" s="114" t="s">
        <v>121</v>
      </c>
      <c r="Q692" s="114" t="s">
        <v>122</v>
      </c>
      <c r="R692" s="114" t="b">
        <v>1</v>
      </c>
      <c r="S692" s="114">
        <v>601</v>
      </c>
      <c r="T692" s="116">
        <v>1</v>
      </c>
      <c r="U692" s="116">
        <v>7.820577434663127E+18</v>
      </c>
    </row>
    <row r="693" spans="3:21" ht="15" customHeight="1">
      <c r="C693" s="108" t="b">
        <v>0</v>
      </c>
      <c r="D693" s="109">
        <v>0</v>
      </c>
      <c r="E693" s="110">
        <v>1</v>
      </c>
      <c r="F693" s="110" t="s">
        <v>116</v>
      </c>
      <c r="G693" s="114"/>
      <c r="H693" s="114">
        <v>0</v>
      </c>
      <c r="I693" s="114">
        <v>0</v>
      </c>
      <c r="J693" s="114">
        <v>42.4</v>
      </c>
      <c r="K693" s="114" t="s">
        <v>117</v>
      </c>
      <c r="L693" s="114" t="s">
        <v>124</v>
      </c>
      <c r="M693" s="114" t="s">
        <v>119</v>
      </c>
      <c r="N693" s="114" t="b">
        <v>1</v>
      </c>
      <c r="O693" s="114"/>
      <c r="P693" s="114" t="s">
        <v>121</v>
      </c>
      <c r="Q693" s="114" t="s">
        <v>122</v>
      </c>
      <c r="R693" s="114" t="b">
        <v>1</v>
      </c>
      <c r="S693" s="114">
        <v>602</v>
      </c>
      <c r="T693" s="116">
        <v>1</v>
      </c>
      <c r="U693" s="116">
        <v>1.2855946293140441E+19</v>
      </c>
    </row>
    <row r="694" spans="3:21" ht="15" customHeight="1">
      <c r="C694" s="108" t="b">
        <v>0</v>
      </c>
      <c r="D694" s="109">
        <v>0</v>
      </c>
      <c r="E694" s="110">
        <v>3</v>
      </c>
      <c r="F694" s="110" t="s">
        <v>116</v>
      </c>
      <c r="G694" s="114">
        <v>44</v>
      </c>
      <c r="H694" s="114">
        <v>0</v>
      </c>
      <c r="I694" s="114">
        <v>0</v>
      </c>
      <c r="J694" s="114">
        <v>8.0500000000000007</v>
      </c>
      <c r="K694" s="114" t="s">
        <v>117</v>
      </c>
      <c r="L694" s="114" t="s">
        <v>118</v>
      </c>
      <c r="M694" s="114" t="s">
        <v>119</v>
      </c>
      <c r="N694" s="114" t="b">
        <v>1</v>
      </c>
      <c r="O694" s="114"/>
      <c r="P694" s="114" t="s">
        <v>121</v>
      </c>
      <c r="Q694" s="114" t="s">
        <v>122</v>
      </c>
      <c r="R694" s="114" t="b">
        <v>1</v>
      </c>
      <c r="S694" s="114">
        <v>603</v>
      </c>
      <c r="T694" s="116">
        <v>1</v>
      </c>
      <c r="U694" s="116">
        <v>3.4163087333466455E+18</v>
      </c>
    </row>
    <row r="695" spans="3:21" ht="15" customHeight="1">
      <c r="C695" s="108" t="b">
        <v>0</v>
      </c>
      <c r="D695" s="109">
        <v>1</v>
      </c>
      <c r="E695" s="110">
        <v>1</v>
      </c>
      <c r="F695" s="110" t="s">
        <v>116</v>
      </c>
      <c r="G695" s="114">
        <v>35</v>
      </c>
      <c r="H695" s="114">
        <v>0</v>
      </c>
      <c r="I695" s="114">
        <v>0</v>
      </c>
      <c r="J695" s="114">
        <v>26.55</v>
      </c>
      <c r="K695" s="114" t="s">
        <v>120</v>
      </c>
      <c r="L695" s="114" t="s">
        <v>124</v>
      </c>
      <c r="M695" s="114" t="s">
        <v>119</v>
      </c>
      <c r="N695" s="114" t="b">
        <v>1</v>
      </c>
      <c r="O695" s="114"/>
      <c r="P695" s="114" t="s">
        <v>126</v>
      </c>
      <c r="Q695" s="114" t="s">
        <v>127</v>
      </c>
      <c r="R695" s="114" t="b">
        <v>1</v>
      </c>
      <c r="S695" s="114">
        <v>604</v>
      </c>
      <c r="T695" s="116">
        <v>1</v>
      </c>
      <c r="U695" s="116">
        <v>6.7655697924772096E+18</v>
      </c>
    </row>
    <row r="696" spans="3:21" ht="15" customHeight="1">
      <c r="C696" s="108" t="b">
        <v>0</v>
      </c>
      <c r="D696" s="109">
        <v>0</v>
      </c>
      <c r="E696" s="110">
        <v>3</v>
      </c>
      <c r="F696" s="110" t="s">
        <v>116</v>
      </c>
      <c r="G696" s="114">
        <v>36</v>
      </c>
      <c r="H696" s="114">
        <v>1</v>
      </c>
      <c r="I696" s="114">
        <v>0</v>
      </c>
      <c r="J696" s="114">
        <v>15.55</v>
      </c>
      <c r="K696" s="114" t="s">
        <v>117</v>
      </c>
      <c r="L696" s="114" t="s">
        <v>118</v>
      </c>
      <c r="M696" s="114" t="s">
        <v>119</v>
      </c>
      <c r="N696" s="114" t="b">
        <v>1</v>
      </c>
      <c r="O696" s="114"/>
      <c r="P696" s="114" t="s">
        <v>121</v>
      </c>
      <c r="Q696" s="114" t="s">
        <v>122</v>
      </c>
      <c r="R696" s="114" t="b">
        <v>0</v>
      </c>
      <c r="S696" s="114">
        <v>605</v>
      </c>
      <c r="T696" s="116">
        <v>1</v>
      </c>
      <c r="U696" s="116">
        <v>1.6442721486487892E+18</v>
      </c>
    </row>
    <row r="697" spans="3:21" ht="15" customHeight="1">
      <c r="C697" s="108" t="b">
        <v>0</v>
      </c>
      <c r="D697" s="109">
        <v>0</v>
      </c>
      <c r="E697" s="110">
        <v>3</v>
      </c>
      <c r="F697" s="110" t="s">
        <v>116</v>
      </c>
      <c r="G697" s="114">
        <v>30</v>
      </c>
      <c r="H697" s="114">
        <v>0</v>
      </c>
      <c r="I697" s="114">
        <v>0</v>
      </c>
      <c r="J697" s="114">
        <v>7.8958000000000004</v>
      </c>
      <c r="K697" s="114" t="s">
        <v>117</v>
      </c>
      <c r="L697" s="114" t="s">
        <v>118</v>
      </c>
      <c r="M697" s="114" t="s">
        <v>119</v>
      </c>
      <c r="N697" s="114" t="b">
        <v>1</v>
      </c>
      <c r="O697" s="114"/>
      <c r="P697" s="114" t="s">
        <v>121</v>
      </c>
      <c r="Q697" s="114" t="s">
        <v>122</v>
      </c>
      <c r="R697" s="114" t="b">
        <v>1</v>
      </c>
      <c r="S697" s="114">
        <v>606</v>
      </c>
      <c r="T697" s="116">
        <v>1</v>
      </c>
      <c r="U697" s="116">
        <v>4.8612598223081841E+18</v>
      </c>
    </row>
    <row r="698" spans="3:21" ht="15" customHeight="1">
      <c r="C698" s="108" t="b">
        <v>0</v>
      </c>
      <c r="D698" s="109">
        <v>1</v>
      </c>
      <c r="E698" s="110">
        <v>1</v>
      </c>
      <c r="F698" s="110" t="s">
        <v>116</v>
      </c>
      <c r="G698" s="114">
        <v>27</v>
      </c>
      <c r="H698" s="114">
        <v>0</v>
      </c>
      <c r="I698" s="114">
        <v>0</v>
      </c>
      <c r="J698" s="114">
        <v>30.5</v>
      </c>
      <c r="K698" s="114" t="s">
        <v>117</v>
      </c>
      <c r="L698" s="114" t="s">
        <v>124</v>
      </c>
      <c r="M698" s="114" t="s">
        <v>119</v>
      </c>
      <c r="N698" s="114" t="b">
        <v>1</v>
      </c>
      <c r="O698" s="114"/>
      <c r="P698" s="114" t="s">
        <v>121</v>
      </c>
      <c r="Q698" s="114" t="s">
        <v>127</v>
      </c>
      <c r="R698" s="114" t="b">
        <v>1</v>
      </c>
      <c r="S698" s="114">
        <v>607</v>
      </c>
      <c r="T698" s="116">
        <v>1</v>
      </c>
      <c r="U698" s="116">
        <v>1.616735901131177E+19</v>
      </c>
    </row>
    <row r="699" spans="3:21" ht="15" customHeight="1">
      <c r="C699" s="108" t="b">
        <v>0</v>
      </c>
      <c r="D699" s="109">
        <v>1</v>
      </c>
      <c r="E699" s="110">
        <v>2</v>
      </c>
      <c r="F699" s="110" t="s">
        <v>123</v>
      </c>
      <c r="G699" s="114">
        <v>22</v>
      </c>
      <c r="H699" s="114">
        <v>1</v>
      </c>
      <c r="I699" s="114">
        <v>2</v>
      </c>
      <c r="J699" s="114">
        <v>41.5792</v>
      </c>
      <c r="K699" s="114" t="s">
        <v>120</v>
      </c>
      <c r="L699" s="114" t="s">
        <v>132</v>
      </c>
      <c r="M699" s="114" t="s">
        <v>125</v>
      </c>
      <c r="N699" s="114" t="b">
        <v>0</v>
      </c>
      <c r="O699" s="114"/>
      <c r="P699" s="114" t="s">
        <v>126</v>
      </c>
      <c r="Q699" s="114" t="s">
        <v>127</v>
      </c>
      <c r="R699" s="114" t="b">
        <v>0</v>
      </c>
      <c r="S699" s="114">
        <v>608</v>
      </c>
      <c r="T699" s="116">
        <v>1</v>
      </c>
      <c r="U699" s="116">
        <v>1.5270785393390563E+19</v>
      </c>
    </row>
    <row r="700" spans="3:21" ht="15" customHeight="1">
      <c r="C700" s="108" t="b">
        <v>0</v>
      </c>
      <c r="D700" s="109">
        <v>1</v>
      </c>
      <c r="E700" s="110">
        <v>1</v>
      </c>
      <c r="F700" s="110" t="s">
        <v>123</v>
      </c>
      <c r="G700" s="114">
        <v>40</v>
      </c>
      <c r="H700" s="114">
        <v>0</v>
      </c>
      <c r="I700" s="114">
        <v>0</v>
      </c>
      <c r="J700" s="114">
        <v>153.46250000000001</v>
      </c>
      <c r="K700" s="114" t="s">
        <v>117</v>
      </c>
      <c r="L700" s="114" t="s">
        <v>124</v>
      </c>
      <c r="M700" s="114" t="s">
        <v>125</v>
      </c>
      <c r="N700" s="114" t="b">
        <v>0</v>
      </c>
      <c r="O700" s="114" t="s">
        <v>120</v>
      </c>
      <c r="P700" s="114" t="s">
        <v>121</v>
      </c>
      <c r="Q700" s="114" t="s">
        <v>127</v>
      </c>
      <c r="R700" s="114" t="b">
        <v>1</v>
      </c>
      <c r="S700" s="114">
        <v>609</v>
      </c>
      <c r="T700" s="116">
        <v>0</v>
      </c>
      <c r="U700" s="116">
        <v>8.2569236759710618E+18</v>
      </c>
    </row>
    <row r="701" spans="3:21" ht="15" customHeight="1">
      <c r="C701" s="108" t="b">
        <v>0</v>
      </c>
      <c r="D701" s="109">
        <v>0</v>
      </c>
      <c r="E701" s="110">
        <v>3</v>
      </c>
      <c r="F701" s="110" t="s">
        <v>123</v>
      </c>
      <c r="G701" s="114">
        <v>39</v>
      </c>
      <c r="H701" s="114">
        <v>1</v>
      </c>
      <c r="I701" s="114">
        <v>5</v>
      </c>
      <c r="J701" s="114">
        <v>31.274999999999999</v>
      </c>
      <c r="K701" s="114" t="s">
        <v>117</v>
      </c>
      <c r="L701" s="114" t="s">
        <v>118</v>
      </c>
      <c r="M701" s="114" t="s">
        <v>125</v>
      </c>
      <c r="N701" s="114" t="b">
        <v>0</v>
      </c>
      <c r="O701" s="114"/>
      <c r="P701" s="114" t="s">
        <v>121</v>
      </c>
      <c r="Q701" s="114" t="s">
        <v>122</v>
      </c>
      <c r="R701" s="114" t="b">
        <v>0</v>
      </c>
      <c r="S701" s="114">
        <v>610</v>
      </c>
      <c r="T701" s="116">
        <v>1</v>
      </c>
      <c r="U701" s="116">
        <v>8.5869083047882967E+18</v>
      </c>
    </row>
    <row r="702" spans="3:21" ht="15" customHeight="1">
      <c r="C702" s="108" t="b">
        <v>0</v>
      </c>
      <c r="D702" s="109">
        <v>0</v>
      </c>
      <c r="E702" s="110">
        <v>3</v>
      </c>
      <c r="F702" s="110" t="s">
        <v>116</v>
      </c>
      <c r="G702" s="114"/>
      <c r="H702" s="114">
        <v>0</v>
      </c>
      <c r="I702" s="114">
        <v>0</v>
      </c>
      <c r="J702" s="114">
        <v>7.05</v>
      </c>
      <c r="K702" s="114" t="s">
        <v>117</v>
      </c>
      <c r="L702" s="114" t="s">
        <v>118</v>
      </c>
      <c r="M702" s="114" t="s">
        <v>119</v>
      </c>
      <c r="N702" s="114" t="b">
        <v>1</v>
      </c>
      <c r="O702" s="114"/>
      <c r="P702" s="114" t="s">
        <v>121</v>
      </c>
      <c r="Q702" s="114" t="s">
        <v>122</v>
      </c>
      <c r="R702" s="114" t="b">
        <v>1</v>
      </c>
      <c r="S702" s="114">
        <v>611</v>
      </c>
      <c r="T702" s="116">
        <v>1</v>
      </c>
      <c r="U702" s="116">
        <v>9.8666232132740383E+18</v>
      </c>
    </row>
    <row r="703" spans="3:21" ht="15" customHeight="1">
      <c r="C703" s="108" t="b">
        <v>0</v>
      </c>
      <c r="D703" s="109">
        <v>1</v>
      </c>
      <c r="E703" s="110">
        <v>3</v>
      </c>
      <c r="F703" s="110" t="s">
        <v>123</v>
      </c>
      <c r="G703" s="114"/>
      <c r="H703" s="114">
        <v>1</v>
      </c>
      <c r="I703" s="114">
        <v>0</v>
      </c>
      <c r="J703" s="114">
        <v>15.5</v>
      </c>
      <c r="K703" s="114" t="s">
        <v>128</v>
      </c>
      <c r="L703" s="114" t="s">
        <v>118</v>
      </c>
      <c r="M703" s="114" t="s">
        <v>125</v>
      </c>
      <c r="N703" s="114" t="b">
        <v>0</v>
      </c>
      <c r="O703" s="114"/>
      <c r="P703" s="114" t="s">
        <v>129</v>
      </c>
      <c r="Q703" s="114" t="s">
        <v>127</v>
      </c>
      <c r="R703" s="114" t="b">
        <v>0</v>
      </c>
      <c r="S703" s="114">
        <v>612</v>
      </c>
      <c r="T703" s="116">
        <v>1</v>
      </c>
      <c r="U703" s="116">
        <v>9.8166988314220052E+18</v>
      </c>
    </row>
    <row r="704" spans="3:21" ht="15" customHeight="1">
      <c r="C704" s="108" t="b">
        <v>0</v>
      </c>
      <c r="D704" s="109">
        <v>0</v>
      </c>
      <c r="E704" s="110">
        <v>3</v>
      </c>
      <c r="F704" s="110" t="s">
        <v>116</v>
      </c>
      <c r="G704" s="114"/>
      <c r="H704" s="114">
        <v>0</v>
      </c>
      <c r="I704" s="114">
        <v>0</v>
      </c>
      <c r="J704" s="114">
        <v>7.75</v>
      </c>
      <c r="K704" s="114" t="s">
        <v>128</v>
      </c>
      <c r="L704" s="114" t="s">
        <v>118</v>
      </c>
      <c r="M704" s="114" t="s">
        <v>119</v>
      </c>
      <c r="N704" s="114" t="b">
        <v>1</v>
      </c>
      <c r="O704" s="114"/>
      <c r="P704" s="114" t="s">
        <v>129</v>
      </c>
      <c r="Q704" s="114" t="s">
        <v>122</v>
      </c>
      <c r="R704" s="114" t="b">
        <v>1</v>
      </c>
      <c r="S704" s="114">
        <v>613</v>
      </c>
      <c r="T704" s="116">
        <v>1</v>
      </c>
      <c r="U704" s="116">
        <v>4.7359950871717151E+18</v>
      </c>
    </row>
    <row r="705" spans="3:21" ht="15" customHeight="1">
      <c r="C705" s="108" t="b">
        <v>0</v>
      </c>
      <c r="D705" s="109">
        <v>0</v>
      </c>
      <c r="E705" s="110">
        <v>3</v>
      </c>
      <c r="F705" s="110" t="s">
        <v>116</v>
      </c>
      <c r="G705" s="114">
        <v>35</v>
      </c>
      <c r="H705" s="114">
        <v>0</v>
      </c>
      <c r="I705" s="114">
        <v>0</v>
      </c>
      <c r="J705" s="114">
        <v>8.0500000000000007</v>
      </c>
      <c r="K705" s="114" t="s">
        <v>117</v>
      </c>
      <c r="L705" s="114" t="s">
        <v>118</v>
      </c>
      <c r="M705" s="114" t="s">
        <v>119</v>
      </c>
      <c r="N705" s="114" t="b">
        <v>1</v>
      </c>
      <c r="O705" s="114"/>
      <c r="P705" s="114" t="s">
        <v>121</v>
      </c>
      <c r="Q705" s="114" t="s">
        <v>122</v>
      </c>
      <c r="R705" s="114" t="b">
        <v>1</v>
      </c>
      <c r="S705" s="114">
        <v>614</v>
      </c>
      <c r="T705" s="116">
        <v>1</v>
      </c>
      <c r="U705" s="116">
        <v>1.0882300423573398E+19</v>
      </c>
    </row>
    <row r="706" spans="3:21" ht="15" customHeight="1">
      <c r="C706" s="108" t="b">
        <v>0</v>
      </c>
      <c r="D706" s="109">
        <v>1</v>
      </c>
      <c r="E706" s="110">
        <v>2</v>
      </c>
      <c r="F706" s="110" t="s">
        <v>123</v>
      </c>
      <c r="G706" s="114">
        <v>24</v>
      </c>
      <c r="H706" s="114">
        <v>1</v>
      </c>
      <c r="I706" s="114">
        <v>2</v>
      </c>
      <c r="J706" s="114">
        <v>65</v>
      </c>
      <c r="K706" s="114" t="s">
        <v>117</v>
      </c>
      <c r="L706" s="114" t="s">
        <v>132</v>
      </c>
      <c r="M706" s="114" t="s">
        <v>125</v>
      </c>
      <c r="N706" s="114" t="b">
        <v>0</v>
      </c>
      <c r="O706" s="114"/>
      <c r="P706" s="114" t="s">
        <v>121</v>
      </c>
      <c r="Q706" s="114" t="s">
        <v>127</v>
      </c>
      <c r="R706" s="114" t="b">
        <v>0</v>
      </c>
      <c r="S706" s="114">
        <v>615</v>
      </c>
      <c r="T706" s="116">
        <v>1</v>
      </c>
      <c r="U706" s="116">
        <v>1.2521042418155403E+19</v>
      </c>
    </row>
    <row r="707" spans="3:21" ht="15" customHeight="1">
      <c r="C707" s="108" t="b">
        <v>0</v>
      </c>
      <c r="D707" s="109">
        <v>0</v>
      </c>
      <c r="E707" s="110">
        <v>3</v>
      </c>
      <c r="F707" s="110" t="s">
        <v>116</v>
      </c>
      <c r="G707" s="114">
        <v>34</v>
      </c>
      <c r="H707" s="114">
        <v>1</v>
      </c>
      <c r="I707" s="114">
        <v>1</v>
      </c>
      <c r="J707" s="114">
        <v>14.4</v>
      </c>
      <c r="K707" s="114" t="s">
        <v>117</v>
      </c>
      <c r="L707" s="114" t="s">
        <v>118</v>
      </c>
      <c r="M707" s="114" t="s">
        <v>119</v>
      </c>
      <c r="N707" s="114" t="b">
        <v>1</v>
      </c>
      <c r="O707" s="114"/>
      <c r="P707" s="114" t="s">
        <v>121</v>
      </c>
      <c r="Q707" s="114" t="s">
        <v>122</v>
      </c>
      <c r="R707" s="114" t="b">
        <v>0</v>
      </c>
      <c r="S707" s="114">
        <v>616</v>
      </c>
      <c r="T707" s="116">
        <v>1</v>
      </c>
      <c r="U707" s="116">
        <v>1.1270987969137375E+19</v>
      </c>
    </row>
    <row r="708" spans="3:21" ht="15" customHeight="1">
      <c r="C708" s="108" t="b">
        <v>0</v>
      </c>
      <c r="D708" s="109">
        <v>0</v>
      </c>
      <c r="E708" s="110">
        <v>3</v>
      </c>
      <c r="F708" s="110" t="s">
        <v>123</v>
      </c>
      <c r="G708" s="114">
        <v>26</v>
      </c>
      <c r="H708" s="114">
        <v>1</v>
      </c>
      <c r="I708" s="114">
        <v>0</v>
      </c>
      <c r="J708" s="114">
        <v>16.100000000000001</v>
      </c>
      <c r="K708" s="114" t="s">
        <v>117</v>
      </c>
      <c r="L708" s="114" t="s">
        <v>118</v>
      </c>
      <c r="M708" s="114" t="s">
        <v>125</v>
      </c>
      <c r="N708" s="114" t="b">
        <v>0</v>
      </c>
      <c r="O708" s="114"/>
      <c r="P708" s="114" t="s">
        <v>121</v>
      </c>
      <c r="Q708" s="114" t="s">
        <v>122</v>
      </c>
      <c r="R708" s="114" t="b">
        <v>0</v>
      </c>
      <c r="S708" s="114">
        <v>617</v>
      </c>
      <c r="T708" s="116">
        <v>1</v>
      </c>
      <c r="U708" s="116">
        <v>1.9924562453046349E+18</v>
      </c>
    </row>
    <row r="709" spans="3:21" ht="15" customHeight="1">
      <c r="C709" s="108" t="b">
        <v>0</v>
      </c>
      <c r="D709" s="109">
        <v>1</v>
      </c>
      <c r="E709" s="110">
        <v>2</v>
      </c>
      <c r="F709" s="110" t="s">
        <v>123</v>
      </c>
      <c r="G709" s="114">
        <v>4</v>
      </c>
      <c r="H709" s="114">
        <v>2</v>
      </c>
      <c r="I709" s="114">
        <v>1</v>
      </c>
      <c r="J709" s="114">
        <v>39</v>
      </c>
      <c r="K709" s="114" t="s">
        <v>117</v>
      </c>
      <c r="L709" s="114" t="s">
        <v>132</v>
      </c>
      <c r="M709" s="114" t="s">
        <v>131</v>
      </c>
      <c r="N709" s="114" t="b">
        <v>0</v>
      </c>
      <c r="O709" s="114" t="s">
        <v>137</v>
      </c>
      <c r="P709" s="114" t="s">
        <v>121</v>
      </c>
      <c r="Q709" s="114" t="s">
        <v>127</v>
      </c>
      <c r="R709" s="114" t="b">
        <v>0</v>
      </c>
      <c r="S709" s="114">
        <v>618</v>
      </c>
      <c r="T709" s="116">
        <v>0</v>
      </c>
      <c r="U709" s="116">
        <v>8.7089400145788897E+18</v>
      </c>
    </row>
    <row r="710" spans="3:21" ht="15" customHeight="1">
      <c r="C710" s="108" t="b">
        <v>0</v>
      </c>
      <c r="D710" s="109">
        <v>0</v>
      </c>
      <c r="E710" s="110">
        <v>2</v>
      </c>
      <c r="F710" s="110" t="s">
        <v>116</v>
      </c>
      <c r="G710" s="114">
        <v>26</v>
      </c>
      <c r="H710" s="114">
        <v>0</v>
      </c>
      <c r="I710" s="114">
        <v>0</v>
      </c>
      <c r="J710" s="114">
        <v>10.5</v>
      </c>
      <c r="K710" s="114" t="s">
        <v>117</v>
      </c>
      <c r="L710" s="114" t="s">
        <v>132</v>
      </c>
      <c r="M710" s="114" t="s">
        <v>119</v>
      </c>
      <c r="N710" s="114" t="b">
        <v>1</v>
      </c>
      <c r="O710" s="114"/>
      <c r="P710" s="114" t="s">
        <v>121</v>
      </c>
      <c r="Q710" s="114" t="s">
        <v>122</v>
      </c>
      <c r="R710" s="114" t="b">
        <v>1</v>
      </c>
      <c r="S710" s="114">
        <v>619</v>
      </c>
      <c r="T710" s="116">
        <v>1</v>
      </c>
      <c r="U710" s="116">
        <v>1.5701876367112348E+19</v>
      </c>
    </row>
    <row r="711" spans="3:21" ht="15" customHeight="1">
      <c r="C711" s="108" t="b">
        <v>0</v>
      </c>
      <c r="D711" s="109">
        <v>0</v>
      </c>
      <c r="E711" s="110">
        <v>3</v>
      </c>
      <c r="F711" s="110" t="s">
        <v>116</v>
      </c>
      <c r="G711" s="114">
        <v>27</v>
      </c>
      <c r="H711" s="114">
        <v>1</v>
      </c>
      <c r="I711" s="114">
        <v>0</v>
      </c>
      <c r="J711" s="114">
        <v>14.4542</v>
      </c>
      <c r="K711" s="114" t="s">
        <v>120</v>
      </c>
      <c r="L711" s="114" t="s">
        <v>118</v>
      </c>
      <c r="M711" s="114" t="s">
        <v>119</v>
      </c>
      <c r="N711" s="114" t="b">
        <v>1</v>
      </c>
      <c r="O711" s="114"/>
      <c r="P711" s="114" t="s">
        <v>126</v>
      </c>
      <c r="Q711" s="114" t="s">
        <v>122</v>
      </c>
      <c r="R711" s="114" t="b">
        <v>0</v>
      </c>
      <c r="S711" s="114">
        <v>620</v>
      </c>
      <c r="T711" s="116">
        <v>1</v>
      </c>
      <c r="U711" s="116">
        <v>1.4352186052817084E+19</v>
      </c>
    </row>
    <row r="712" spans="3:21" ht="15" customHeight="1">
      <c r="C712" s="108" t="b">
        <v>0</v>
      </c>
      <c r="D712" s="109">
        <v>1</v>
      </c>
      <c r="E712" s="110">
        <v>1</v>
      </c>
      <c r="F712" s="110" t="s">
        <v>116</v>
      </c>
      <c r="G712" s="114">
        <v>42</v>
      </c>
      <c r="H712" s="114">
        <v>1</v>
      </c>
      <c r="I712" s="114">
        <v>0</v>
      </c>
      <c r="J712" s="114">
        <v>52.554200000000002</v>
      </c>
      <c r="K712" s="114" t="s">
        <v>117</v>
      </c>
      <c r="L712" s="114" t="s">
        <v>124</v>
      </c>
      <c r="M712" s="114" t="s">
        <v>119</v>
      </c>
      <c r="N712" s="114" t="b">
        <v>1</v>
      </c>
      <c r="O712" s="114" t="s">
        <v>134</v>
      </c>
      <c r="P712" s="114" t="s">
        <v>121</v>
      </c>
      <c r="Q712" s="114" t="s">
        <v>127</v>
      </c>
      <c r="R712" s="114" t="b">
        <v>0</v>
      </c>
      <c r="S712" s="114">
        <v>621</v>
      </c>
      <c r="T712" s="116">
        <v>0</v>
      </c>
      <c r="U712" s="116">
        <v>5.8410978239007212E+18</v>
      </c>
    </row>
    <row r="713" spans="3:21" ht="15" customHeight="1">
      <c r="C713" s="108" t="b">
        <v>0</v>
      </c>
      <c r="D713" s="109">
        <v>1</v>
      </c>
      <c r="E713" s="110">
        <v>3</v>
      </c>
      <c r="F713" s="110" t="s">
        <v>116</v>
      </c>
      <c r="G713" s="114">
        <v>20</v>
      </c>
      <c r="H713" s="114">
        <v>1</v>
      </c>
      <c r="I713" s="114">
        <v>1</v>
      </c>
      <c r="J713" s="114">
        <v>15.7417</v>
      </c>
      <c r="K713" s="114" t="s">
        <v>120</v>
      </c>
      <c r="L713" s="114" t="s">
        <v>118</v>
      </c>
      <c r="M713" s="114" t="s">
        <v>119</v>
      </c>
      <c r="N713" s="114" t="b">
        <v>1</v>
      </c>
      <c r="O713" s="114"/>
      <c r="P713" s="114" t="s">
        <v>126</v>
      </c>
      <c r="Q713" s="114" t="s">
        <v>127</v>
      </c>
      <c r="R713" s="114" t="b">
        <v>0</v>
      </c>
      <c r="S713" s="114">
        <v>622</v>
      </c>
      <c r="T713" s="116">
        <v>1</v>
      </c>
      <c r="U713" s="116">
        <v>1.7808720251866905E+19</v>
      </c>
    </row>
    <row r="714" spans="3:21" ht="15" customHeight="1">
      <c r="C714" s="108" t="b">
        <v>0</v>
      </c>
      <c r="D714" s="109">
        <v>0</v>
      </c>
      <c r="E714" s="110">
        <v>3</v>
      </c>
      <c r="F714" s="110" t="s">
        <v>116</v>
      </c>
      <c r="G714" s="114">
        <v>21</v>
      </c>
      <c r="H714" s="114">
        <v>0</v>
      </c>
      <c r="I714" s="114">
        <v>0</v>
      </c>
      <c r="J714" s="114">
        <v>7.8541999999999996</v>
      </c>
      <c r="K714" s="114" t="s">
        <v>117</v>
      </c>
      <c r="L714" s="114" t="s">
        <v>118</v>
      </c>
      <c r="M714" s="114" t="s">
        <v>119</v>
      </c>
      <c r="N714" s="114" t="b">
        <v>1</v>
      </c>
      <c r="O714" s="114"/>
      <c r="P714" s="114" t="s">
        <v>121</v>
      </c>
      <c r="Q714" s="114" t="s">
        <v>122</v>
      </c>
      <c r="R714" s="114" t="b">
        <v>1</v>
      </c>
      <c r="S714" s="114">
        <v>623</v>
      </c>
      <c r="T714" s="116">
        <v>1</v>
      </c>
      <c r="U714" s="116">
        <v>1.0361661789698933E+19</v>
      </c>
    </row>
    <row r="715" spans="3:21" ht="15" customHeight="1">
      <c r="C715" s="108" t="b">
        <v>0</v>
      </c>
      <c r="D715" s="109">
        <v>0</v>
      </c>
      <c r="E715" s="110">
        <v>3</v>
      </c>
      <c r="F715" s="110" t="s">
        <v>116</v>
      </c>
      <c r="G715" s="114">
        <v>21</v>
      </c>
      <c r="H715" s="114">
        <v>0</v>
      </c>
      <c r="I715" s="114">
        <v>0</v>
      </c>
      <c r="J715" s="114">
        <v>16.100000000000001</v>
      </c>
      <c r="K715" s="114" t="s">
        <v>117</v>
      </c>
      <c r="L715" s="114" t="s">
        <v>118</v>
      </c>
      <c r="M715" s="114" t="s">
        <v>119</v>
      </c>
      <c r="N715" s="114" t="b">
        <v>1</v>
      </c>
      <c r="O715" s="114"/>
      <c r="P715" s="114" t="s">
        <v>121</v>
      </c>
      <c r="Q715" s="114" t="s">
        <v>122</v>
      </c>
      <c r="R715" s="114" t="b">
        <v>1</v>
      </c>
      <c r="S715" s="114">
        <v>624</v>
      </c>
      <c r="T715" s="116">
        <v>1</v>
      </c>
      <c r="U715" s="116">
        <v>2.3356413344542556E+18</v>
      </c>
    </row>
    <row r="716" spans="3:21" ht="15" customHeight="1">
      <c r="C716" s="108" t="b">
        <v>0</v>
      </c>
      <c r="D716" s="109">
        <v>0</v>
      </c>
      <c r="E716" s="110">
        <v>1</v>
      </c>
      <c r="F716" s="110" t="s">
        <v>116</v>
      </c>
      <c r="G716" s="114">
        <v>61</v>
      </c>
      <c r="H716" s="114">
        <v>0</v>
      </c>
      <c r="I716" s="114">
        <v>0</v>
      </c>
      <c r="J716" s="114">
        <v>32.320799999999998</v>
      </c>
      <c r="K716" s="114" t="s">
        <v>117</v>
      </c>
      <c r="L716" s="114" t="s">
        <v>124</v>
      </c>
      <c r="M716" s="114" t="s">
        <v>119</v>
      </c>
      <c r="N716" s="114" t="b">
        <v>1</v>
      </c>
      <c r="O716" s="114" t="s">
        <v>134</v>
      </c>
      <c r="P716" s="114" t="s">
        <v>121</v>
      </c>
      <c r="Q716" s="114" t="s">
        <v>122</v>
      </c>
      <c r="R716" s="114" t="b">
        <v>1</v>
      </c>
      <c r="S716" s="114">
        <v>625</v>
      </c>
      <c r="T716" s="116">
        <v>0</v>
      </c>
      <c r="U716" s="116">
        <v>4.4485548878606469E+18</v>
      </c>
    </row>
    <row r="717" spans="3:21" ht="15" customHeight="1">
      <c r="C717" s="108" t="b">
        <v>0</v>
      </c>
      <c r="D717" s="109">
        <v>0</v>
      </c>
      <c r="E717" s="110">
        <v>2</v>
      </c>
      <c r="F717" s="110" t="s">
        <v>116</v>
      </c>
      <c r="G717" s="114">
        <v>57</v>
      </c>
      <c r="H717" s="114">
        <v>0</v>
      </c>
      <c r="I717" s="114">
        <v>0</v>
      </c>
      <c r="J717" s="114">
        <v>12.35</v>
      </c>
      <c r="K717" s="114" t="s">
        <v>128</v>
      </c>
      <c r="L717" s="114" t="s">
        <v>132</v>
      </c>
      <c r="M717" s="114" t="s">
        <v>119</v>
      </c>
      <c r="N717" s="114" t="b">
        <v>1</v>
      </c>
      <c r="O717" s="114"/>
      <c r="P717" s="114" t="s">
        <v>129</v>
      </c>
      <c r="Q717" s="114" t="s">
        <v>122</v>
      </c>
      <c r="R717" s="114" t="b">
        <v>1</v>
      </c>
      <c r="S717" s="114">
        <v>626</v>
      </c>
      <c r="T717" s="116">
        <v>1</v>
      </c>
      <c r="U717" s="116">
        <v>1.4547308321608399E+19</v>
      </c>
    </row>
    <row r="718" spans="3:21" ht="15" customHeight="1">
      <c r="C718" s="108" t="b">
        <v>0</v>
      </c>
      <c r="D718" s="109">
        <v>1</v>
      </c>
      <c r="E718" s="110">
        <v>1</v>
      </c>
      <c r="F718" s="110" t="s">
        <v>123</v>
      </c>
      <c r="G718" s="114">
        <v>21</v>
      </c>
      <c r="H718" s="114">
        <v>0</v>
      </c>
      <c r="I718" s="114">
        <v>0</v>
      </c>
      <c r="J718" s="114">
        <v>77.958299999999994</v>
      </c>
      <c r="K718" s="114" t="s">
        <v>117</v>
      </c>
      <c r="L718" s="114" t="s">
        <v>124</v>
      </c>
      <c r="M718" s="114" t="s">
        <v>125</v>
      </c>
      <c r="N718" s="114" t="b">
        <v>0</v>
      </c>
      <c r="O718" s="114" t="s">
        <v>134</v>
      </c>
      <c r="P718" s="114" t="s">
        <v>121</v>
      </c>
      <c r="Q718" s="114" t="s">
        <v>127</v>
      </c>
      <c r="R718" s="114" t="b">
        <v>1</v>
      </c>
      <c r="S718" s="114">
        <v>627</v>
      </c>
      <c r="T718" s="116">
        <v>0</v>
      </c>
      <c r="U718" s="116">
        <v>1.7491515285150847E+19</v>
      </c>
    </row>
    <row r="719" spans="3:21" ht="15" customHeight="1">
      <c r="C719" s="108" t="b">
        <v>0</v>
      </c>
      <c r="D719" s="109">
        <v>0</v>
      </c>
      <c r="E719" s="110">
        <v>3</v>
      </c>
      <c r="F719" s="110" t="s">
        <v>116</v>
      </c>
      <c r="G719" s="114">
        <v>26</v>
      </c>
      <c r="H719" s="114">
        <v>0</v>
      </c>
      <c r="I719" s="114">
        <v>0</v>
      </c>
      <c r="J719" s="114">
        <v>7.8958000000000004</v>
      </c>
      <c r="K719" s="114" t="s">
        <v>117</v>
      </c>
      <c r="L719" s="114" t="s">
        <v>118</v>
      </c>
      <c r="M719" s="114" t="s">
        <v>119</v>
      </c>
      <c r="N719" s="114" t="b">
        <v>1</v>
      </c>
      <c r="O719" s="114"/>
      <c r="P719" s="114" t="s">
        <v>121</v>
      </c>
      <c r="Q719" s="114" t="s">
        <v>122</v>
      </c>
      <c r="R719" s="114" t="b">
        <v>1</v>
      </c>
      <c r="S719" s="114">
        <v>628</v>
      </c>
      <c r="T719" s="116">
        <v>1</v>
      </c>
      <c r="U719" s="116">
        <v>1.3223843292133396E+19</v>
      </c>
    </row>
    <row r="720" spans="3:21" ht="15" customHeight="1">
      <c r="C720" s="108" t="b">
        <v>0</v>
      </c>
      <c r="D720" s="109">
        <v>0</v>
      </c>
      <c r="E720" s="110">
        <v>3</v>
      </c>
      <c r="F720" s="110" t="s">
        <v>116</v>
      </c>
      <c r="G720" s="114"/>
      <c r="H720" s="114">
        <v>0</v>
      </c>
      <c r="I720" s="114">
        <v>0</v>
      </c>
      <c r="J720" s="114">
        <v>7.7332999999999998</v>
      </c>
      <c r="K720" s="114" t="s">
        <v>128</v>
      </c>
      <c r="L720" s="114" t="s">
        <v>118</v>
      </c>
      <c r="M720" s="114" t="s">
        <v>119</v>
      </c>
      <c r="N720" s="114" t="b">
        <v>1</v>
      </c>
      <c r="O720" s="114"/>
      <c r="P720" s="114" t="s">
        <v>129</v>
      </c>
      <c r="Q720" s="114" t="s">
        <v>122</v>
      </c>
      <c r="R720" s="114" t="b">
        <v>1</v>
      </c>
      <c r="S720" s="114">
        <v>629</v>
      </c>
      <c r="T720" s="116">
        <v>1</v>
      </c>
      <c r="U720" s="116">
        <v>1.3404536286833039E+19</v>
      </c>
    </row>
    <row r="721" spans="3:21" ht="15" customHeight="1">
      <c r="C721" s="108" t="b">
        <v>0</v>
      </c>
      <c r="D721" s="109">
        <v>1</v>
      </c>
      <c r="E721" s="110">
        <v>1</v>
      </c>
      <c r="F721" s="110" t="s">
        <v>116</v>
      </c>
      <c r="G721" s="114">
        <v>80</v>
      </c>
      <c r="H721" s="114">
        <v>0</v>
      </c>
      <c r="I721" s="114">
        <v>0</v>
      </c>
      <c r="J721" s="114">
        <v>30</v>
      </c>
      <c r="K721" s="114" t="s">
        <v>117</v>
      </c>
      <c r="L721" s="114" t="s">
        <v>124</v>
      </c>
      <c r="M721" s="114" t="s">
        <v>119</v>
      </c>
      <c r="N721" s="114" t="b">
        <v>1</v>
      </c>
      <c r="O721" s="114" t="s">
        <v>135</v>
      </c>
      <c r="P721" s="114" t="s">
        <v>121</v>
      </c>
      <c r="Q721" s="114" t="s">
        <v>127</v>
      </c>
      <c r="R721" s="114" t="b">
        <v>1</v>
      </c>
      <c r="S721" s="114">
        <v>630</v>
      </c>
      <c r="T721" s="116">
        <v>0</v>
      </c>
      <c r="U721" s="116">
        <v>8.8255587909820754E+18</v>
      </c>
    </row>
    <row r="722" spans="3:21" ht="15" customHeight="1">
      <c r="C722" s="108" t="b">
        <v>0</v>
      </c>
      <c r="D722" s="109">
        <v>0</v>
      </c>
      <c r="E722" s="110">
        <v>3</v>
      </c>
      <c r="F722" s="110" t="s">
        <v>116</v>
      </c>
      <c r="G722" s="114">
        <v>51</v>
      </c>
      <c r="H722" s="114">
        <v>0</v>
      </c>
      <c r="I722" s="114">
        <v>0</v>
      </c>
      <c r="J722" s="114">
        <v>7.0541999999999998</v>
      </c>
      <c r="K722" s="114" t="s">
        <v>117</v>
      </c>
      <c r="L722" s="114" t="s">
        <v>118</v>
      </c>
      <c r="M722" s="114" t="s">
        <v>119</v>
      </c>
      <c r="N722" s="114" t="b">
        <v>1</v>
      </c>
      <c r="O722" s="114"/>
      <c r="P722" s="114" t="s">
        <v>121</v>
      </c>
      <c r="Q722" s="114" t="s">
        <v>122</v>
      </c>
      <c r="R722" s="114" t="b">
        <v>1</v>
      </c>
      <c r="S722" s="114">
        <v>631</v>
      </c>
      <c r="T722" s="116">
        <v>1</v>
      </c>
      <c r="U722" s="116">
        <v>1.8389640173648028E+19</v>
      </c>
    </row>
    <row r="723" spans="3:21" ht="15" customHeight="1">
      <c r="C723" s="108" t="b">
        <v>0</v>
      </c>
      <c r="D723" s="109">
        <v>1</v>
      </c>
      <c r="E723" s="110">
        <v>1</v>
      </c>
      <c r="F723" s="110" t="s">
        <v>116</v>
      </c>
      <c r="G723" s="114">
        <v>32</v>
      </c>
      <c r="H723" s="114">
        <v>0</v>
      </c>
      <c r="I723" s="114">
        <v>0</v>
      </c>
      <c r="J723" s="114">
        <v>30.5</v>
      </c>
      <c r="K723" s="114" t="s">
        <v>120</v>
      </c>
      <c r="L723" s="114" t="s">
        <v>124</v>
      </c>
      <c r="M723" s="114" t="s">
        <v>119</v>
      </c>
      <c r="N723" s="114" t="b">
        <v>1</v>
      </c>
      <c r="O723" s="114" t="s">
        <v>136</v>
      </c>
      <c r="P723" s="114" t="s">
        <v>126</v>
      </c>
      <c r="Q723" s="114" t="s">
        <v>127</v>
      </c>
      <c r="R723" s="114" t="b">
        <v>1</v>
      </c>
      <c r="S723" s="114">
        <v>632</v>
      </c>
      <c r="T723" s="116">
        <v>0</v>
      </c>
      <c r="U723" s="116">
        <v>6.4936121035980851E+18</v>
      </c>
    </row>
    <row r="724" spans="3:21" ht="15" customHeight="1">
      <c r="C724" s="108" t="b">
        <v>0</v>
      </c>
      <c r="D724" s="109">
        <v>0</v>
      </c>
      <c r="E724" s="110">
        <v>1</v>
      </c>
      <c r="F724" s="110" t="s">
        <v>116</v>
      </c>
      <c r="G724" s="114"/>
      <c r="H724" s="114">
        <v>0</v>
      </c>
      <c r="I724" s="114">
        <v>0</v>
      </c>
      <c r="J724" s="114">
        <v>0</v>
      </c>
      <c r="K724" s="114" t="s">
        <v>117</v>
      </c>
      <c r="L724" s="114" t="s">
        <v>124</v>
      </c>
      <c r="M724" s="114" t="s">
        <v>119</v>
      </c>
      <c r="N724" s="114" t="b">
        <v>1</v>
      </c>
      <c r="O724" s="114"/>
      <c r="P724" s="114" t="s">
        <v>121</v>
      </c>
      <c r="Q724" s="114" t="s">
        <v>122</v>
      </c>
      <c r="R724" s="114" t="b">
        <v>1</v>
      </c>
      <c r="S724" s="114">
        <v>633</v>
      </c>
      <c r="T724" s="116">
        <v>1</v>
      </c>
      <c r="U724" s="116">
        <v>1.4036106829708648E+19</v>
      </c>
    </row>
    <row r="725" spans="3:21" ht="15" customHeight="1">
      <c r="C725" s="108" t="b">
        <v>0</v>
      </c>
      <c r="D725" s="109">
        <v>0</v>
      </c>
      <c r="E725" s="110">
        <v>3</v>
      </c>
      <c r="F725" s="110" t="s">
        <v>123</v>
      </c>
      <c r="G725" s="114">
        <v>9</v>
      </c>
      <c r="H725" s="114">
        <v>3</v>
      </c>
      <c r="I725" s="114">
        <v>2</v>
      </c>
      <c r="J725" s="114">
        <v>27.9</v>
      </c>
      <c r="K725" s="114" t="s">
        <v>117</v>
      </c>
      <c r="L725" s="114" t="s">
        <v>118</v>
      </c>
      <c r="M725" s="114" t="s">
        <v>131</v>
      </c>
      <c r="N725" s="114" t="b">
        <v>0</v>
      </c>
      <c r="O725" s="114"/>
      <c r="P725" s="114" t="s">
        <v>121</v>
      </c>
      <c r="Q725" s="114" t="s">
        <v>122</v>
      </c>
      <c r="R725" s="114" t="b">
        <v>0</v>
      </c>
      <c r="S725" s="114">
        <v>634</v>
      </c>
      <c r="T725" s="116">
        <v>1</v>
      </c>
      <c r="U725" s="116">
        <v>7.0212974917793413E+18</v>
      </c>
    </row>
    <row r="726" spans="3:21" ht="15" customHeight="1">
      <c r="C726" s="108" t="b">
        <v>0</v>
      </c>
      <c r="D726" s="109">
        <v>1</v>
      </c>
      <c r="E726" s="110">
        <v>2</v>
      </c>
      <c r="F726" s="110" t="s">
        <v>123</v>
      </c>
      <c r="G726" s="114">
        <v>28</v>
      </c>
      <c r="H726" s="114">
        <v>0</v>
      </c>
      <c r="I726" s="114">
        <v>0</v>
      </c>
      <c r="J726" s="114">
        <v>13</v>
      </c>
      <c r="K726" s="114" t="s">
        <v>117</v>
      </c>
      <c r="L726" s="114" t="s">
        <v>132</v>
      </c>
      <c r="M726" s="114" t="s">
        <v>125</v>
      </c>
      <c r="N726" s="114" t="b">
        <v>0</v>
      </c>
      <c r="O726" s="114"/>
      <c r="P726" s="114" t="s">
        <v>121</v>
      </c>
      <c r="Q726" s="114" t="s">
        <v>127</v>
      </c>
      <c r="R726" s="114" t="b">
        <v>1</v>
      </c>
      <c r="S726" s="114">
        <v>635</v>
      </c>
      <c r="T726" s="116">
        <v>1</v>
      </c>
      <c r="U726" s="116">
        <v>1.2013300319003832E+19</v>
      </c>
    </row>
    <row r="727" spans="3:21" ht="15" customHeight="1">
      <c r="C727" s="108" t="b">
        <v>0</v>
      </c>
      <c r="D727" s="109">
        <v>0</v>
      </c>
      <c r="E727" s="110">
        <v>3</v>
      </c>
      <c r="F727" s="110" t="s">
        <v>116</v>
      </c>
      <c r="G727" s="114">
        <v>32</v>
      </c>
      <c r="H727" s="114">
        <v>0</v>
      </c>
      <c r="I727" s="114">
        <v>0</v>
      </c>
      <c r="J727" s="114">
        <v>7.9249999999999998</v>
      </c>
      <c r="K727" s="114" t="s">
        <v>117</v>
      </c>
      <c r="L727" s="114" t="s">
        <v>118</v>
      </c>
      <c r="M727" s="114" t="s">
        <v>119</v>
      </c>
      <c r="N727" s="114" t="b">
        <v>1</v>
      </c>
      <c r="O727" s="114"/>
      <c r="P727" s="114" t="s">
        <v>121</v>
      </c>
      <c r="Q727" s="114" t="s">
        <v>122</v>
      </c>
      <c r="R727" s="114" t="b">
        <v>1</v>
      </c>
      <c r="S727" s="114">
        <v>636</v>
      </c>
      <c r="T727" s="116">
        <v>1</v>
      </c>
      <c r="U727" s="116">
        <v>9.1580024577330299E+18</v>
      </c>
    </row>
    <row r="728" spans="3:21" ht="15" customHeight="1">
      <c r="C728" s="108" t="b">
        <v>0</v>
      </c>
      <c r="D728" s="109">
        <v>0</v>
      </c>
      <c r="E728" s="110">
        <v>2</v>
      </c>
      <c r="F728" s="110" t="s">
        <v>116</v>
      </c>
      <c r="G728" s="114">
        <v>31</v>
      </c>
      <c r="H728" s="114">
        <v>1</v>
      </c>
      <c r="I728" s="114">
        <v>1</v>
      </c>
      <c r="J728" s="114">
        <v>26.25</v>
      </c>
      <c r="K728" s="114" t="s">
        <v>117</v>
      </c>
      <c r="L728" s="114" t="s">
        <v>132</v>
      </c>
      <c r="M728" s="114" t="s">
        <v>119</v>
      </c>
      <c r="N728" s="114" t="b">
        <v>1</v>
      </c>
      <c r="O728" s="114"/>
      <c r="P728" s="114" t="s">
        <v>121</v>
      </c>
      <c r="Q728" s="114" t="s">
        <v>122</v>
      </c>
      <c r="R728" s="114" t="b">
        <v>0</v>
      </c>
      <c r="S728" s="114">
        <v>637</v>
      </c>
      <c r="T728" s="116">
        <v>1</v>
      </c>
      <c r="U728" s="116">
        <v>1.216292186301558E+19</v>
      </c>
    </row>
    <row r="729" spans="3:21" ht="15" customHeight="1">
      <c r="C729" s="108" t="b">
        <v>0</v>
      </c>
      <c r="D729" s="109">
        <v>0</v>
      </c>
      <c r="E729" s="110">
        <v>3</v>
      </c>
      <c r="F729" s="110" t="s">
        <v>123</v>
      </c>
      <c r="G729" s="114">
        <v>41</v>
      </c>
      <c r="H729" s="114">
        <v>0</v>
      </c>
      <c r="I729" s="114">
        <v>5</v>
      </c>
      <c r="J729" s="114">
        <v>39.6875</v>
      </c>
      <c r="K729" s="114" t="s">
        <v>117</v>
      </c>
      <c r="L729" s="114" t="s">
        <v>118</v>
      </c>
      <c r="M729" s="114" t="s">
        <v>125</v>
      </c>
      <c r="N729" s="114" t="b">
        <v>0</v>
      </c>
      <c r="O729" s="114"/>
      <c r="P729" s="114" t="s">
        <v>121</v>
      </c>
      <c r="Q729" s="114" t="s">
        <v>122</v>
      </c>
      <c r="R729" s="114" t="b">
        <v>0</v>
      </c>
      <c r="S729" s="114">
        <v>638</v>
      </c>
      <c r="T729" s="116">
        <v>1</v>
      </c>
      <c r="U729" s="116">
        <v>1.3840738860243902E+19</v>
      </c>
    </row>
    <row r="730" spans="3:21" ht="15" customHeight="1">
      <c r="C730" s="108" t="b">
        <v>0</v>
      </c>
      <c r="D730" s="109">
        <v>0</v>
      </c>
      <c r="E730" s="110">
        <v>3</v>
      </c>
      <c r="F730" s="110" t="s">
        <v>116</v>
      </c>
      <c r="G730" s="114"/>
      <c r="H730" s="114">
        <v>1</v>
      </c>
      <c r="I730" s="114">
        <v>0</v>
      </c>
      <c r="J730" s="114">
        <v>16.100000000000001</v>
      </c>
      <c r="K730" s="114" t="s">
        <v>117</v>
      </c>
      <c r="L730" s="114" t="s">
        <v>118</v>
      </c>
      <c r="M730" s="114" t="s">
        <v>119</v>
      </c>
      <c r="N730" s="114" t="b">
        <v>1</v>
      </c>
      <c r="O730" s="114"/>
      <c r="P730" s="114" t="s">
        <v>121</v>
      </c>
      <c r="Q730" s="114" t="s">
        <v>122</v>
      </c>
      <c r="R730" s="114" t="b">
        <v>0</v>
      </c>
      <c r="S730" s="114">
        <v>639</v>
      </c>
      <c r="T730" s="116">
        <v>1</v>
      </c>
      <c r="U730" s="116">
        <v>1.1342407284407396E+19</v>
      </c>
    </row>
    <row r="731" spans="3:21" ht="15" customHeight="1">
      <c r="C731" s="108" t="b">
        <v>0</v>
      </c>
      <c r="D731" s="109">
        <v>0</v>
      </c>
      <c r="E731" s="110">
        <v>3</v>
      </c>
      <c r="F731" s="110" t="s">
        <v>116</v>
      </c>
      <c r="G731" s="114">
        <v>20</v>
      </c>
      <c r="H731" s="114">
        <v>0</v>
      </c>
      <c r="I731" s="114">
        <v>0</v>
      </c>
      <c r="J731" s="114">
        <v>7.8541999999999996</v>
      </c>
      <c r="K731" s="114" t="s">
        <v>117</v>
      </c>
      <c r="L731" s="114" t="s">
        <v>118</v>
      </c>
      <c r="M731" s="114" t="s">
        <v>119</v>
      </c>
      <c r="N731" s="114" t="b">
        <v>1</v>
      </c>
      <c r="O731" s="114"/>
      <c r="P731" s="114" t="s">
        <v>121</v>
      </c>
      <c r="Q731" s="114" t="s">
        <v>122</v>
      </c>
      <c r="R731" s="114" t="b">
        <v>1</v>
      </c>
      <c r="S731" s="114">
        <v>640</v>
      </c>
      <c r="T731" s="116">
        <v>1</v>
      </c>
      <c r="U731" s="116">
        <v>1.1209426104633485E+19</v>
      </c>
    </row>
    <row r="732" spans="3:21" ht="15" customHeight="1">
      <c r="C732" s="108" t="b">
        <v>0</v>
      </c>
      <c r="D732" s="109">
        <v>1</v>
      </c>
      <c r="E732" s="110">
        <v>1</v>
      </c>
      <c r="F732" s="110" t="s">
        <v>123</v>
      </c>
      <c r="G732" s="114">
        <v>24</v>
      </c>
      <c r="H732" s="114">
        <v>0</v>
      </c>
      <c r="I732" s="114">
        <v>0</v>
      </c>
      <c r="J732" s="114">
        <v>69.3</v>
      </c>
      <c r="K732" s="114" t="s">
        <v>120</v>
      </c>
      <c r="L732" s="114" t="s">
        <v>124</v>
      </c>
      <c r="M732" s="114" t="s">
        <v>125</v>
      </c>
      <c r="N732" s="114" t="b">
        <v>0</v>
      </c>
      <c r="O732" s="114" t="s">
        <v>136</v>
      </c>
      <c r="P732" s="114" t="s">
        <v>126</v>
      </c>
      <c r="Q732" s="114" t="s">
        <v>127</v>
      </c>
      <c r="R732" s="114" t="b">
        <v>1</v>
      </c>
      <c r="S732" s="114">
        <v>641</v>
      </c>
      <c r="T732" s="116">
        <v>0</v>
      </c>
      <c r="U732" s="116">
        <v>1.4573692562615282E+19</v>
      </c>
    </row>
    <row r="733" spans="3:21" ht="15" customHeight="1">
      <c r="C733" s="108" t="b">
        <v>0</v>
      </c>
      <c r="D733" s="109">
        <v>0</v>
      </c>
      <c r="E733" s="110">
        <v>3</v>
      </c>
      <c r="F733" s="110" t="s">
        <v>123</v>
      </c>
      <c r="G733" s="114">
        <v>2</v>
      </c>
      <c r="H733" s="114">
        <v>3</v>
      </c>
      <c r="I733" s="114">
        <v>2</v>
      </c>
      <c r="J733" s="114">
        <v>27.9</v>
      </c>
      <c r="K733" s="114" t="s">
        <v>117</v>
      </c>
      <c r="L733" s="114" t="s">
        <v>118</v>
      </c>
      <c r="M733" s="114" t="s">
        <v>131</v>
      </c>
      <c r="N733" s="114" t="b">
        <v>0</v>
      </c>
      <c r="O733" s="114"/>
      <c r="P733" s="114" t="s">
        <v>121</v>
      </c>
      <c r="Q733" s="114" t="s">
        <v>122</v>
      </c>
      <c r="R733" s="114" t="b">
        <v>0</v>
      </c>
      <c r="S733" s="114">
        <v>642</v>
      </c>
      <c r="T733" s="116">
        <v>1</v>
      </c>
      <c r="U733" s="116">
        <v>1.680268071974385E+19</v>
      </c>
    </row>
    <row r="734" spans="3:21" ht="15" customHeight="1">
      <c r="C734" s="108" t="b">
        <v>0</v>
      </c>
      <c r="D734" s="109">
        <v>1</v>
      </c>
      <c r="E734" s="110">
        <v>3</v>
      </c>
      <c r="F734" s="110" t="s">
        <v>116</v>
      </c>
      <c r="G734" s="114"/>
      <c r="H734" s="114">
        <v>0</v>
      </c>
      <c r="I734" s="114">
        <v>0</v>
      </c>
      <c r="J734" s="114">
        <v>56.495800000000003</v>
      </c>
      <c r="K734" s="114" t="s">
        <v>117</v>
      </c>
      <c r="L734" s="114" t="s">
        <v>118</v>
      </c>
      <c r="M734" s="114" t="s">
        <v>119</v>
      </c>
      <c r="N734" s="114" t="b">
        <v>1</v>
      </c>
      <c r="O734" s="114"/>
      <c r="P734" s="114" t="s">
        <v>121</v>
      </c>
      <c r="Q734" s="114" t="s">
        <v>127</v>
      </c>
      <c r="R734" s="114" t="b">
        <v>1</v>
      </c>
      <c r="S734" s="114">
        <v>643</v>
      </c>
      <c r="T734" s="116">
        <v>1</v>
      </c>
      <c r="U734" s="116">
        <v>9.8427621882604954E+18</v>
      </c>
    </row>
    <row r="735" spans="3:21" ht="15" customHeight="1">
      <c r="C735" s="108" t="b">
        <v>0</v>
      </c>
      <c r="D735" s="109">
        <v>1</v>
      </c>
      <c r="E735" s="110">
        <v>1</v>
      </c>
      <c r="F735" s="110" t="s">
        <v>116</v>
      </c>
      <c r="G735" s="114">
        <v>48</v>
      </c>
      <c r="H735" s="114">
        <v>1</v>
      </c>
      <c r="I735" s="114">
        <v>0</v>
      </c>
      <c r="J735" s="114">
        <v>76.729200000000006</v>
      </c>
      <c r="K735" s="114" t="s">
        <v>120</v>
      </c>
      <c r="L735" s="114" t="s">
        <v>124</v>
      </c>
      <c r="M735" s="114" t="s">
        <v>119</v>
      </c>
      <c r="N735" s="114" t="b">
        <v>1</v>
      </c>
      <c r="O735" s="114" t="s">
        <v>134</v>
      </c>
      <c r="P735" s="114" t="s">
        <v>126</v>
      </c>
      <c r="Q735" s="114" t="s">
        <v>127</v>
      </c>
      <c r="R735" s="114" t="b">
        <v>0</v>
      </c>
      <c r="S735" s="114">
        <v>645</v>
      </c>
      <c r="T735" s="116">
        <v>0</v>
      </c>
      <c r="U735" s="116">
        <v>6.7520479762868234E+18</v>
      </c>
    </row>
    <row r="736" spans="3:21" ht="15" customHeight="1">
      <c r="C736" s="108" t="b">
        <v>0</v>
      </c>
      <c r="D736" s="109">
        <v>0</v>
      </c>
      <c r="E736" s="110">
        <v>3</v>
      </c>
      <c r="F736" s="110" t="s">
        <v>116</v>
      </c>
      <c r="G736" s="114">
        <v>19</v>
      </c>
      <c r="H736" s="114">
        <v>0</v>
      </c>
      <c r="I736" s="114">
        <v>0</v>
      </c>
      <c r="J736" s="114">
        <v>7.8958000000000004</v>
      </c>
      <c r="K736" s="114" t="s">
        <v>117</v>
      </c>
      <c r="L736" s="114" t="s">
        <v>118</v>
      </c>
      <c r="M736" s="114" t="s">
        <v>119</v>
      </c>
      <c r="N736" s="114" t="b">
        <v>1</v>
      </c>
      <c r="O736" s="114"/>
      <c r="P736" s="114" t="s">
        <v>121</v>
      </c>
      <c r="Q736" s="114" t="s">
        <v>122</v>
      </c>
      <c r="R736" s="114" t="b">
        <v>1</v>
      </c>
      <c r="S736" s="114">
        <v>646</v>
      </c>
      <c r="T736" s="116">
        <v>1</v>
      </c>
      <c r="U736" s="116">
        <v>2.4390079036832686E+18</v>
      </c>
    </row>
    <row r="737" spans="3:21" ht="15" customHeight="1">
      <c r="C737" s="108" t="b">
        <v>0</v>
      </c>
      <c r="D737" s="109">
        <v>1</v>
      </c>
      <c r="E737" s="110">
        <v>1</v>
      </c>
      <c r="F737" s="110" t="s">
        <v>116</v>
      </c>
      <c r="G737" s="114">
        <v>56</v>
      </c>
      <c r="H737" s="114">
        <v>0</v>
      </c>
      <c r="I737" s="114">
        <v>0</v>
      </c>
      <c r="J737" s="114">
        <v>35.5</v>
      </c>
      <c r="K737" s="114" t="s">
        <v>120</v>
      </c>
      <c r="L737" s="114" t="s">
        <v>124</v>
      </c>
      <c r="M737" s="114" t="s">
        <v>119</v>
      </c>
      <c r="N737" s="114" t="b">
        <v>1</v>
      </c>
      <c r="O737" s="114" t="s">
        <v>135</v>
      </c>
      <c r="P737" s="114" t="s">
        <v>126</v>
      </c>
      <c r="Q737" s="114" t="s">
        <v>127</v>
      </c>
      <c r="R737" s="114" t="b">
        <v>1</v>
      </c>
      <c r="S737" s="114">
        <v>647</v>
      </c>
      <c r="T737" s="116">
        <v>0</v>
      </c>
      <c r="U737" s="116">
        <v>1.8380133980271845E+19</v>
      </c>
    </row>
    <row r="738" spans="3:21" ht="15" customHeight="1">
      <c r="C738" s="108" t="b">
        <v>0</v>
      </c>
      <c r="D738" s="109">
        <v>0</v>
      </c>
      <c r="E738" s="110">
        <v>3</v>
      </c>
      <c r="F738" s="110" t="s">
        <v>116</v>
      </c>
      <c r="G738" s="114"/>
      <c r="H738" s="114">
        <v>0</v>
      </c>
      <c r="I738" s="114">
        <v>0</v>
      </c>
      <c r="J738" s="114">
        <v>7.55</v>
      </c>
      <c r="K738" s="114" t="s">
        <v>117</v>
      </c>
      <c r="L738" s="114" t="s">
        <v>118</v>
      </c>
      <c r="M738" s="114" t="s">
        <v>119</v>
      </c>
      <c r="N738" s="114" t="b">
        <v>1</v>
      </c>
      <c r="O738" s="114"/>
      <c r="P738" s="114" t="s">
        <v>121</v>
      </c>
      <c r="Q738" s="114" t="s">
        <v>122</v>
      </c>
      <c r="R738" s="114" t="b">
        <v>1</v>
      </c>
      <c r="S738" s="114">
        <v>648</v>
      </c>
      <c r="T738" s="116">
        <v>1</v>
      </c>
      <c r="U738" s="116">
        <v>9.9240348667797893E+18</v>
      </c>
    </row>
    <row r="739" spans="3:21" ht="15" customHeight="1">
      <c r="C739" s="108" t="b">
        <v>0</v>
      </c>
      <c r="D739" s="109">
        <v>1</v>
      </c>
      <c r="E739" s="110">
        <v>3</v>
      </c>
      <c r="F739" s="110" t="s">
        <v>123</v>
      </c>
      <c r="G739" s="114">
        <v>23</v>
      </c>
      <c r="H739" s="114">
        <v>0</v>
      </c>
      <c r="I739" s="114">
        <v>0</v>
      </c>
      <c r="J739" s="114">
        <v>7.55</v>
      </c>
      <c r="K739" s="114" t="s">
        <v>117</v>
      </c>
      <c r="L739" s="114" t="s">
        <v>118</v>
      </c>
      <c r="M739" s="114" t="s">
        <v>125</v>
      </c>
      <c r="N739" s="114" t="b">
        <v>0</v>
      </c>
      <c r="O739" s="114"/>
      <c r="P739" s="114" t="s">
        <v>121</v>
      </c>
      <c r="Q739" s="114" t="s">
        <v>127</v>
      </c>
      <c r="R739" s="114" t="b">
        <v>1</v>
      </c>
      <c r="S739" s="114">
        <v>649</v>
      </c>
      <c r="T739" s="116">
        <v>1</v>
      </c>
      <c r="U739" s="116">
        <v>7.3614818690226368E+17</v>
      </c>
    </row>
    <row r="740" spans="3:21" ht="15" customHeight="1">
      <c r="C740" s="108" t="b">
        <v>0</v>
      </c>
      <c r="D740" s="109">
        <v>0</v>
      </c>
      <c r="E740" s="110">
        <v>3</v>
      </c>
      <c r="F740" s="110" t="s">
        <v>116</v>
      </c>
      <c r="G740" s="114"/>
      <c r="H740" s="114">
        <v>0</v>
      </c>
      <c r="I740" s="114">
        <v>0</v>
      </c>
      <c r="J740" s="114">
        <v>7.8958000000000004</v>
      </c>
      <c r="K740" s="114" t="s">
        <v>117</v>
      </c>
      <c r="L740" s="114" t="s">
        <v>118</v>
      </c>
      <c r="M740" s="114" t="s">
        <v>119</v>
      </c>
      <c r="N740" s="114" t="b">
        <v>1</v>
      </c>
      <c r="O740" s="114"/>
      <c r="P740" s="114" t="s">
        <v>121</v>
      </c>
      <c r="Q740" s="114" t="s">
        <v>122</v>
      </c>
      <c r="R740" s="114" t="b">
        <v>1</v>
      </c>
      <c r="S740" s="114">
        <v>650</v>
      </c>
      <c r="T740" s="116">
        <v>1</v>
      </c>
      <c r="U740" s="116">
        <v>1.5211767641968796E+19</v>
      </c>
    </row>
    <row r="741" spans="3:21" ht="15" customHeight="1">
      <c r="C741" s="108" t="b">
        <v>0</v>
      </c>
      <c r="D741" s="109">
        <v>1</v>
      </c>
      <c r="E741" s="110">
        <v>2</v>
      </c>
      <c r="F741" s="110" t="s">
        <v>123</v>
      </c>
      <c r="G741" s="114">
        <v>18</v>
      </c>
      <c r="H741" s="114">
        <v>0</v>
      </c>
      <c r="I741" s="114">
        <v>1</v>
      </c>
      <c r="J741" s="114">
        <v>23</v>
      </c>
      <c r="K741" s="114" t="s">
        <v>117</v>
      </c>
      <c r="L741" s="114" t="s">
        <v>132</v>
      </c>
      <c r="M741" s="114" t="s">
        <v>125</v>
      </c>
      <c r="N741" s="114" t="b">
        <v>0</v>
      </c>
      <c r="O741" s="114"/>
      <c r="P741" s="114" t="s">
        <v>121</v>
      </c>
      <c r="Q741" s="114" t="s">
        <v>127</v>
      </c>
      <c r="R741" s="114" t="b">
        <v>0</v>
      </c>
      <c r="S741" s="114">
        <v>651</v>
      </c>
      <c r="T741" s="116">
        <v>1</v>
      </c>
      <c r="U741" s="116">
        <v>2.4079318904119982E+18</v>
      </c>
    </row>
    <row r="742" spans="3:21" ht="15" customHeight="1">
      <c r="C742" s="108" t="b">
        <v>0</v>
      </c>
      <c r="D742" s="109">
        <v>0</v>
      </c>
      <c r="E742" s="110">
        <v>3</v>
      </c>
      <c r="F742" s="110" t="s">
        <v>116</v>
      </c>
      <c r="G742" s="114">
        <v>21</v>
      </c>
      <c r="H742" s="114">
        <v>0</v>
      </c>
      <c r="I742" s="114">
        <v>0</v>
      </c>
      <c r="J742" s="114">
        <v>8.4332999999999991</v>
      </c>
      <c r="K742" s="114" t="s">
        <v>117</v>
      </c>
      <c r="L742" s="114" t="s">
        <v>118</v>
      </c>
      <c r="M742" s="114" t="s">
        <v>119</v>
      </c>
      <c r="N742" s="114" t="b">
        <v>1</v>
      </c>
      <c r="O742" s="114"/>
      <c r="P742" s="114" t="s">
        <v>121</v>
      </c>
      <c r="Q742" s="114" t="s">
        <v>122</v>
      </c>
      <c r="R742" s="114" t="b">
        <v>1</v>
      </c>
      <c r="S742" s="114">
        <v>652</v>
      </c>
      <c r="T742" s="116">
        <v>1</v>
      </c>
      <c r="U742" s="116">
        <v>9.5646185130265416E+18</v>
      </c>
    </row>
    <row r="743" spans="3:21" ht="15" customHeight="1">
      <c r="C743" s="108" t="b">
        <v>0</v>
      </c>
      <c r="D743" s="109">
        <v>1</v>
      </c>
      <c r="E743" s="110">
        <v>3</v>
      </c>
      <c r="F743" s="110" t="s">
        <v>123</v>
      </c>
      <c r="G743" s="114"/>
      <c r="H743" s="114">
        <v>0</v>
      </c>
      <c r="I743" s="114">
        <v>0</v>
      </c>
      <c r="J743" s="114">
        <v>7.8292000000000002</v>
      </c>
      <c r="K743" s="114" t="s">
        <v>128</v>
      </c>
      <c r="L743" s="114" t="s">
        <v>118</v>
      </c>
      <c r="M743" s="114" t="s">
        <v>125</v>
      </c>
      <c r="N743" s="114" t="b">
        <v>0</v>
      </c>
      <c r="O743" s="114"/>
      <c r="P743" s="114" t="s">
        <v>129</v>
      </c>
      <c r="Q743" s="114" t="s">
        <v>127</v>
      </c>
      <c r="R743" s="114" t="b">
        <v>1</v>
      </c>
      <c r="S743" s="114">
        <v>653</v>
      </c>
      <c r="T743" s="116">
        <v>1</v>
      </c>
      <c r="U743" s="116">
        <v>1.4054595028480313E+19</v>
      </c>
    </row>
    <row r="744" spans="3:21" ht="15" customHeight="1">
      <c r="C744" s="108" t="b">
        <v>0</v>
      </c>
      <c r="D744" s="109">
        <v>0</v>
      </c>
      <c r="E744" s="110">
        <v>3</v>
      </c>
      <c r="F744" s="110" t="s">
        <v>123</v>
      </c>
      <c r="G744" s="114">
        <v>18</v>
      </c>
      <c r="H744" s="114">
        <v>0</v>
      </c>
      <c r="I744" s="114">
        <v>0</v>
      </c>
      <c r="J744" s="114">
        <v>6.75</v>
      </c>
      <c r="K744" s="114" t="s">
        <v>128</v>
      </c>
      <c r="L744" s="114" t="s">
        <v>118</v>
      </c>
      <c r="M744" s="114" t="s">
        <v>125</v>
      </c>
      <c r="N744" s="114" t="b">
        <v>0</v>
      </c>
      <c r="O744" s="114"/>
      <c r="P744" s="114" t="s">
        <v>129</v>
      </c>
      <c r="Q744" s="114" t="s">
        <v>122</v>
      </c>
      <c r="R744" s="114" t="b">
        <v>1</v>
      </c>
      <c r="S744" s="114">
        <v>654</v>
      </c>
      <c r="T744" s="116">
        <v>1</v>
      </c>
      <c r="U744" s="116">
        <v>8.5001505420134195E+18</v>
      </c>
    </row>
    <row r="745" spans="3:21" ht="15" customHeight="1">
      <c r="C745" s="108" t="b">
        <v>0</v>
      </c>
      <c r="D745" s="109">
        <v>0</v>
      </c>
      <c r="E745" s="110">
        <v>2</v>
      </c>
      <c r="F745" s="110" t="s">
        <v>116</v>
      </c>
      <c r="G745" s="114">
        <v>24</v>
      </c>
      <c r="H745" s="114">
        <v>2</v>
      </c>
      <c r="I745" s="114">
        <v>0</v>
      </c>
      <c r="J745" s="114">
        <v>73.5</v>
      </c>
      <c r="K745" s="114" t="s">
        <v>117</v>
      </c>
      <c r="L745" s="114" t="s">
        <v>132</v>
      </c>
      <c r="M745" s="114" t="s">
        <v>119</v>
      </c>
      <c r="N745" s="114" t="b">
        <v>1</v>
      </c>
      <c r="O745" s="114"/>
      <c r="P745" s="114" t="s">
        <v>121</v>
      </c>
      <c r="Q745" s="114" t="s">
        <v>122</v>
      </c>
      <c r="R745" s="114" t="b">
        <v>0</v>
      </c>
      <c r="S745" s="114">
        <v>655</v>
      </c>
      <c r="T745" s="116">
        <v>1</v>
      </c>
      <c r="U745" s="116">
        <v>8.6908007867052175E+18</v>
      </c>
    </row>
    <row r="746" spans="3:21" ht="15" customHeight="1">
      <c r="C746" s="108" t="b">
        <v>0</v>
      </c>
      <c r="D746" s="109">
        <v>0</v>
      </c>
      <c r="E746" s="110">
        <v>3</v>
      </c>
      <c r="F746" s="110" t="s">
        <v>116</v>
      </c>
      <c r="G746" s="114"/>
      <c r="H746" s="114">
        <v>0</v>
      </c>
      <c r="I746" s="114">
        <v>0</v>
      </c>
      <c r="J746" s="114">
        <v>7.8958000000000004</v>
      </c>
      <c r="K746" s="114" t="s">
        <v>117</v>
      </c>
      <c r="L746" s="114" t="s">
        <v>118</v>
      </c>
      <c r="M746" s="114" t="s">
        <v>119</v>
      </c>
      <c r="N746" s="114" t="b">
        <v>1</v>
      </c>
      <c r="O746" s="114"/>
      <c r="P746" s="114" t="s">
        <v>121</v>
      </c>
      <c r="Q746" s="114" t="s">
        <v>122</v>
      </c>
      <c r="R746" s="114" t="b">
        <v>1</v>
      </c>
      <c r="S746" s="114">
        <v>656</v>
      </c>
      <c r="T746" s="116">
        <v>1</v>
      </c>
      <c r="U746" s="116">
        <v>2.5548010848277304E+18</v>
      </c>
    </row>
    <row r="747" spans="3:21" ht="15" customHeight="1">
      <c r="C747" s="108" t="b">
        <v>0</v>
      </c>
      <c r="D747" s="109">
        <v>0</v>
      </c>
      <c r="E747" s="110">
        <v>3</v>
      </c>
      <c r="F747" s="110" t="s">
        <v>123</v>
      </c>
      <c r="G747" s="114">
        <v>32</v>
      </c>
      <c r="H747" s="114">
        <v>1</v>
      </c>
      <c r="I747" s="114">
        <v>1</v>
      </c>
      <c r="J747" s="114">
        <v>15.5</v>
      </c>
      <c r="K747" s="114" t="s">
        <v>128</v>
      </c>
      <c r="L747" s="114" t="s">
        <v>118</v>
      </c>
      <c r="M747" s="114" t="s">
        <v>125</v>
      </c>
      <c r="N747" s="114" t="b">
        <v>0</v>
      </c>
      <c r="O747" s="114"/>
      <c r="P747" s="114" t="s">
        <v>129</v>
      </c>
      <c r="Q747" s="114" t="s">
        <v>122</v>
      </c>
      <c r="R747" s="114" t="b">
        <v>0</v>
      </c>
      <c r="S747" s="114">
        <v>657</v>
      </c>
      <c r="T747" s="116">
        <v>1</v>
      </c>
      <c r="U747" s="116">
        <v>2.9204335387941678E+18</v>
      </c>
    </row>
    <row r="748" spans="3:21" ht="15" customHeight="1">
      <c r="C748" s="108" t="b">
        <v>0</v>
      </c>
      <c r="D748" s="109">
        <v>0</v>
      </c>
      <c r="E748" s="110">
        <v>2</v>
      </c>
      <c r="F748" s="110" t="s">
        <v>116</v>
      </c>
      <c r="G748" s="114">
        <v>23</v>
      </c>
      <c r="H748" s="114">
        <v>0</v>
      </c>
      <c r="I748" s="114">
        <v>0</v>
      </c>
      <c r="J748" s="114">
        <v>13</v>
      </c>
      <c r="K748" s="114" t="s">
        <v>117</v>
      </c>
      <c r="L748" s="114" t="s">
        <v>132</v>
      </c>
      <c r="M748" s="114" t="s">
        <v>119</v>
      </c>
      <c r="N748" s="114" t="b">
        <v>1</v>
      </c>
      <c r="O748" s="114"/>
      <c r="P748" s="114" t="s">
        <v>121</v>
      </c>
      <c r="Q748" s="114" t="s">
        <v>122</v>
      </c>
      <c r="R748" s="114" t="b">
        <v>1</v>
      </c>
      <c r="S748" s="114">
        <v>658</v>
      </c>
      <c r="T748" s="116">
        <v>1</v>
      </c>
      <c r="U748" s="116">
        <v>6.1690037672021094E+18</v>
      </c>
    </row>
    <row r="749" spans="3:21" ht="15" customHeight="1">
      <c r="C749" s="108" t="b">
        <v>0</v>
      </c>
      <c r="D749" s="109">
        <v>0</v>
      </c>
      <c r="E749" s="110">
        <v>1</v>
      </c>
      <c r="F749" s="110" t="s">
        <v>116</v>
      </c>
      <c r="G749" s="114">
        <v>58</v>
      </c>
      <c r="H749" s="114">
        <v>0</v>
      </c>
      <c r="I749" s="114">
        <v>2</v>
      </c>
      <c r="J749" s="114">
        <v>113.27500000000001</v>
      </c>
      <c r="K749" s="114" t="s">
        <v>120</v>
      </c>
      <c r="L749" s="114" t="s">
        <v>124</v>
      </c>
      <c r="M749" s="114" t="s">
        <v>119</v>
      </c>
      <c r="N749" s="114" t="b">
        <v>1</v>
      </c>
      <c r="O749" s="114" t="s">
        <v>134</v>
      </c>
      <c r="P749" s="114" t="s">
        <v>126</v>
      </c>
      <c r="Q749" s="114" t="s">
        <v>122</v>
      </c>
      <c r="R749" s="114" t="b">
        <v>0</v>
      </c>
      <c r="S749" s="114">
        <v>659</v>
      </c>
      <c r="T749" s="116">
        <v>0</v>
      </c>
      <c r="U749" s="116">
        <v>8.6459575184460122E+17</v>
      </c>
    </row>
    <row r="750" spans="3:21" ht="15" customHeight="1">
      <c r="C750" s="108" t="b">
        <v>0</v>
      </c>
      <c r="D750" s="109">
        <v>1</v>
      </c>
      <c r="E750" s="110">
        <v>1</v>
      </c>
      <c r="F750" s="110" t="s">
        <v>116</v>
      </c>
      <c r="G750" s="114">
        <v>50</v>
      </c>
      <c r="H750" s="114">
        <v>2</v>
      </c>
      <c r="I750" s="114">
        <v>0</v>
      </c>
      <c r="J750" s="114">
        <v>133.65</v>
      </c>
      <c r="K750" s="114" t="s">
        <v>117</v>
      </c>
      <c r="L750" s="114" t="s">
        <v>124</v>
      </c>
      <c r="M750" s="114" t="s">
        <v>119</v>
      </c>
      <c r="N750" s="114" t="b">
        <v>1</v>
      </c>
      <c r="O750" s="114"/>
      <c r="P750" s="114" t="s">
        <v>121</v>
      </c>
      <c r="Q750" s="114" t="s">
        <v>127</v>
      </c>
      <c r="R750" s="114" t="b">
        <v>0</v>
      </c>
      <c r="S750" s="114">
        <v>660</v>
      </c>
      <c r="T750" s="116">
        <v>1</v>
      </c>
      <c r="U750" s="116">
        <v>3.1136309995052201E+18</v>
      </c>
    </row>
    <row r="751" spans="3:21" ht="15" customHeight="1">
      <c r="C751" s="108" t="b">
        <v>0</v>
      </c>
      <c r="D751" s="109">
        <v>0</v>
      </c>
      <c r="E751" s="110">
        <v>3</v>
      </c>
      <c r="F751" s="110" t="s">
        <v>116</v>
      </c>
      <c r="G751" s="114">
        <v>40</v>
      </c>
      <c r="H751" s="114">
        <v>0</v>
      </c>
      <c r="I751" s="114">
        <v>0</v>
      </c>
      <c r="J751" s="114">
        <v>7.2249999999999996</v>
      </c>
      <c r="K751" s="114" t="s">
        <v>120</v>
      </c>
      <c r="L751" s="114" t="s">
        <v>118</v>
      </c>
      <c r="M751" s="114" t="s">
        <v>119</v>
      </c>
      <c r="N751" s="114" t="b">
        <v>1</v>
      </c>
      <c r="O751" s="114"/>
      <c r="P751" s="114" t="s">
        <v>126</v>
      </c>
      <c r="Q751" s="114" t="s">
        <v>122</v>
      </c>
      <c r="R751" s="114" t="b">
        <v>1</v>
      </c>
      <c r="S751" s="114">
        <v>661</v>
      </c>
      <c r="T751" s="116">
        <v>1</v>
      </c>
      <c r="U751" s="116">
        <v>2.2783016180682819E+18</v>
      </c>
    </row>
    <row r="752" spans="3:21" ht="15" customHeight="1">
      <c r="C752" s="108" t="b">
        <v>0</v>
      </c>
      <c r="D752" s="109">
        <v>0</v>
      </c>
      <c r="E752" s="110">
        <v>1</v>
      </c>
      <c r="F752" s="110" t="s">
        <v>116</v>
      </c>
      <c r="G752" s="114">
        <v>47</v>
      </c>
      <c r="H752" s="114">
        <v>0</v>
      </c>
      <c r="I752" s="114">
        <v>0</v>
      </c>
      <c r="J752" s="114">
        <v>25.587499999999999</v>
      </c>
      <c r="K752" s="114" t="s">
        <v>117</v>
      </c>
      <c r="L752" s="114" t="s">
        <v>124</v>
      </c>
      <c r="M752" s="114" t="s">
        <v>119</v>
      </c>
      <c r="N752" s="114" t="b">
        <v>1</v>
      </c>
      <c r="O752" s="114" t="s">
        <v>130</v>
      </c>
      <c r="P752" s="114" t="s">
        <v>121</v>
      </c>
      <c r="Q752" s="114" t="s">
        <v>122</v>
      </c>
      <c r="R752" s="114" t="b">
        <v>1</v>
      </c>
      <c r="S752" s="114">
        <v>662</v>
      </c>
      <c r="T752" s="116">
        <v>0</v>
      </c>
      <c r="U752" s="116">
        <v>1.0856650483620137E+19</v>
      </c>
    </row>
    <row r="753" spans="3:21" ht="15" customHeight="1">
      <c r="C753" s="108" t="b">
        <v>0</v>
      </c>
      <c r="D753" s="109">
        <v>0</v>
      </c>
      <c r="E753" s="110">
        <v>3</v>
      </c>
      <c r="F753" s="110" t="s">
        <v>116</v>
      </c>
      <c r="G753" s="114">
        <v>36</v>
      </c>
      <c r="H753" s="114">
        <v>0</v>
      </c>
      <c r="I753" s="114">
        <v>0</v>
      </c>
      <c r="J753" s="114">
        <v>7.4958</v>
      </c>
      <c r="K753" s="114" t="s">
        <v>117</v>
      </c>
      <c r="L753" s="114" t="s">
        <v>118</v>
      </c>
      <c r="M753" s="114" t="s">
        <v>119</v>
      </c>
      <c r="N753" s="114" t="b">
        <v>1</v>
      </c>
      <c r="O753" s="114"/>
      <c r="P753" s="114" t="s">
        <v>121</v>
      </c>
      <c r="Q753" s="114" t="s">
        <v>122</v>
      </c>
      <c r="R753" s="114" t="b">
        <v>1</v>
      </c>
      <c r="S753" s="114">
        <v>663</v>
      </c>
      <c r="T753" s="116">
        <v>1</v>
      </c>
      <c r="U753" s="116">
        <v>1.6740677462994094E+19</v>
      </c>
    </row>
    <row r="754" spans="3:21" ht="15" customHeight="1">
      <c r="C754" s="108" t="b">
        <v>0</v>
      </c>
      <c r="D754" s="109">
        <v>1</v>
      </c>
      <c r="E754" s="110">
        <v>3</v>
      </c>
      <c r="F754" s="110" t="s">
        <v>116</v>
      </c>
      <c r="G754" s="114">
        <v>20</v>
      </c>
      <c r="H754" s="114">
        <v>1</v>
      </c>
      <c r="I754" s="114">
        <v>0</v>
      </c>
      <c r="J754" s="114">
        <v>7.9249999999999998</v>
      </c>
      <c r="K754" s="114" t="s">
        <v>117</v>
      </c>
      <c r="L754" s="114" t="s">
        <v>118</v>
      </c>
      <c r="M754" s="114" t="s">
        <v>119</v>
      </c>
      <c r="N754" s="114" t="b">
        <v>1</v>
      </c>
      <c r="O754" s="114"/>
      <c r="P754" s="114" t="s">
        <v>121</v>
      </c>
      <c r="Q754" s="114" t="s">
        <v>127</v>
      </c>
      <c r="R754" s="114" t="b">
        <v>0</v>
      </c>
      <c r="S754" s="114">
        <v>664</v>
      </c>
      <c r="T754" s="116">
        <v>1</v>
      </c>
      <c r="U754" s="116">
        <v>1.4262323864005708E+19</v>
      </c>
    </row>
    <row r="755" spans="3:21" ht="15" customHeight="1">
      <c r="C755" s="108" t="b">
        <v>0</v>
      </c>
      <c r="D755" s="109">
        <v>0</v>
      </c>
      <c r="E755" s="110">
        <v>2</v>
      </c>
      <c r="F755" s="110" t="s">
        <v>116</v>
      </c>
      <c r="G755" s="114">
        <v>32</v>
      </c>
      <c r="H755" s="114">
        <v>2</v>
      </c>
      <c r="I755" s="114">
        <v>0</v>
      </c>
      <c r="J755" s="114">
        <v>73.5</v>
      </c>
      <c r="K755" s="114" t="s">
        <v>117</v>
      </c>
      <c r="L755" s="114" t="s">
        <v>132</v>
      </c>
      <c r="M755" s="114" t="s">
        <v>119</v>
      </c>
      <c r="N755" s="114" t="b">
        <v>1</v>
      </c>
      <c r="O755" s="114"/>
      <c r="P755" s="114" t="s">
        <v>121</v>
      </c>
      <c r="Q755" s="114" t="s">
        <v>122</v>
      </c>
      <c r="R755" s="114" t="b">
        <v>0</v>
      </c>
      <c r="S755" s="114">
        <v>665</v>
      </c>
      <c r="T755" s="116">
        <v>1</v>
      </c>
      <c r="U755" s="116">
        <v>6.500030040238551E+17</v>
      </c>
    </row>
    <row r="756" spans="3:21" ht="15" customHeight="1">
      <c r="C756" s="108" t="b">
        <v>0</v>
      </c>
      <c r="D756" s="109">
        <v>0</v>
      </c>
      <c r="E756" s="110">
        <v>2</v>
      </c>
      <c r="F756" s="110" t="s">
        <v>116</v>
      </c>
      <c r="G756" s="114">
        <v>25</v>
      </c>
      <c r="H756" s="114">
        <v>0</v>
      </c>
      <c r="I756" s="114">
        <v>0</v>
      </c>
      <c r="J756" s="114">
        <v>13</v>
      </c>
      <c r="K756" s="114" t="s">
        <v>117</v>
      </c>
      <c r="L756" s="114" t="s">
        <v>132</v>
      </c>
      <c r="M756" s="114" t="s">
        <v>119</v>
      </c>
      <c r="N756" s="114" t="b">
        <v>1</v>
      </c>
      <c r="O756" s="114"/>
      <c r="P756" s="114" t="s">
        <v>121</v>
      </c>
      <c r="Q756" s="114" t="s">
        <v>122</v>
      </c>
      <c r="R756" s="114" t="b">
        <v>1</v>
      </c>
      <c r="S756" s="114">
        <v>666</v>
      </c>
      <c r="T756" s="116">
        <v>1</v>
      </c>
      <c r="U756" s="116">
        <v>1.7718630494133674E+19</v>
      </c>
    </row>
    <row r="757" spans="3:21" ht="15" customHeight="1">
      <c r="C757" s="108" t="b">
        <v>0</v>
      </c>
      <c r="D757" s="109">
        <v>0</v>
      </c>
      <c r="E757" s="110">
        <v>3</v>
      </c>
      <c r="F757" s="110" t="s">
        <v>116</v>
      </c>
      <c r="G757" s="114"/>
      <c r="H757" s="114">
        <v>0</v>
      </c>
      <c r="I757" s="114">
        <v>0</v>
      </c>
      <c r="J757" s="114">
        <v>7.7750000000000004</v>
      </c>
      <c r="K757" s="114" t="s">
        <v>117</v>
      </c>
      <c r="L757" s="114" t="s">
        <v>118</v>
      </c>
      <c r="M757" s="114" t="s">
        <v>119</v>
      </c>
      <c r="N757" s="114" t="b">
        <v>1</v>
      </c>
      <c r="O757" s="114"/>
      <c r="P757" s="114" t="s">
        <v>121</v>
      </c>
      <c r="Q757" s="114" t="s">
        <v>122</v>
      </c>
      <c r="R757" s="114" t="b">
        <v>1</v>
      </c>
      <c r="S757" s="114">
        <v>667</v>
      </c>
      <c r="T757" s="116">
        <v>1</v>
      </c>
      <c r="U757" s="116">
        <v>1.2149705172618602E+19</v>
      </c>
    </row>
    <row r="758" spans="3:21" ht="15" customHeight="1">
      <c r="C758" s="108" t="b">
        <v>0</v>
      </c>
      <c r="D758" s="109">
        <v>0</v>
      </c>
      <c r="E758" s="110">
        <v>3</v>
      </c>
      <c r="F758" s="110" t="s">
        <v>116</v>
      </c>
      <c r="G758" s="114">
        <v>43</v>
      </c>
      <c r="H758" s="114">
        <v>0</v>
      </c>
      <c r="I758" s="114">
        <v>0</v>
      </c>
      <c r="J758" s="114">
        <v>8.0500000000000007</v>
      </c>
      <c r="K758" s="114" t="s">
        <v>117</v>
      </c>
      <c r="L758" s="114" t="s">
        <v>118</v>
      </c>
      <c r="M758" s="114" t="s">
        <v>119</v>
      </c>
      <c r="N758" s="114" t="b">
        <v>1</v>
      </c>
      <c r="O758" s="114"/>
      <c r="P758" s="114" t="s">
        <v>121</v>
      </c>
      <c r="Q758" s="114" t="s">
        <v>122</v>
      </c>
      <c r="R758" s="114" t="b">
        <v>1</v>
      </c>
      <c r="S758" s="114">
        <v>668</v>
      </c>
      <c r="T758" s="116">
        <v>1</v>
      </c>
      <c r="U758" s="116">
        <v>8.8596289541364777E+18</v>
      </c>
    </row>
    <row r="759" spans="3:21" ht="15" customHeight="1">
      <c r="C759" s="108" t="b">
        <v>0</v>
      </c>
      <c r="D759" s="109">
        <v>1</v>
      </c>
      <c r="E759" s="110">
        <v>1</v>
      </c>
      <c r="F759" s="110" t="s">
        <v>123</v>
      </c>
      <c r="G759" s="114"/>
      <c r="H759" s="114">
        <v>1</v>
      </c>
      <c r="I759" s="114">
        <v>0</v>
      </c>
      <c r="J759" s="114">
        <v>52</v>
      </c>
      <c r="K759" s="114" t="s">
        <v>117</v>
      </c>
      <c r="L759" s="114" t="s">
        <v>124</v>
      </c>
      <c r="M759" s="114" t="s">
        <v>125</v>
      </c>
      <c r="N759" s="114" t="b">
        <v>0</v>
      </c>
      <c r="O759" s="114" t="s">
        <v>120</v>
      </c>
      <c r="P759" s="114" t="s">
        <v>121</v>
      </c>
      <c r="Q759" s="114" t="s">
        <v>127</v>
      </c>
      <c r="R759" s="114" t="b">
        <v>0</v>
      </c>
      <c r="S759" s="114">
        <v>669</v>
      </c>
      <c r="T759" s="116">
        <v>1</v>
      </c>
      <c r="U759" s="116">
        <v>3.191906305754539E+18</v>
      </c>
    </row>
    <row r="760" spans="3:21" ht="15" customHeight="1">
      <c r="C760" s="108" t="b">
        <v>0</v>
      </c>
      <c r="D760" s="109">
        <v>1</v>
      </c>
      <c r="E760" s="110">
        <v>2</v>
      </c>
      <c r="F760" s="110" t="s">
        <v>123</v>
      </c>
      <c r="G760" s="114">
        <v>40</v>
      </c>
      <c r="H760" s="114">
        <v>1</v>
      </c>
      <c r="I760" s="114">
        <v>1</v>
      </c>
      <c r="J760" s="114">
        <v>39</v>
      </c>
      <c r="K760" s="114" t="s">
        <v>117</v>
      </c>
      <c r="L760" s="114" t="s">
        <v>132</v>
      </c>
      <c r="M760" s="114" t="s">
        <v>125</v>
      </c>
      <c r="N760" s="114" t="b">
        <v>0</v>
      </c>
      <c r="O760" s="114"/>
      <c r="P760" s="114" t="s">
        <v>121</v>
      </c>
      <c r="Q760" s="114" t="s">
        <v>127</v>
      </c>
      <c r="R760" s="114" t="b">
        <v>0</v>
      </c>
      <c r="S760" s="114">
        <v>670</v>
      </c>
      <c r="T760" s="116">
        <v>1</v>
      </c>
      <c r="U760" s="116">
        <v>4.0012422045358042E+17</v>
      </c>
    </row>
    <row r="761" spans="3:21" ht="15" customHeight="1">
      <c r="C761" s="108" t="b">
        <v>0</v>
      </c>
      <c r="D761" s="109">
        <v>0</v>
      </c>
      <c r="E761" s="110">
        <v>1</v>
      </c>
      <c r="F761" s="110" t="s">
        <v>116</v>
      </c>
      <c r="G761" s="114">
        <v>31</v>
      </c>
      <c r="H761" s="114">
        <v>1</v>
      </c>
      <c r="I761" s="114">
        <v>0</v>
      </c>
      <c r="J761" s="114">
        <v>52</v>
      </c>
      <c r="K761" s="114" t="s">
        <v>117</v>
      </c>
      <c r="L761" s="114" t="s">
        <v>124</v>
      </c>
      <c r="M761" s="114" t="s">
        <v>119</v>
      </c>
      <c r="N761" s="114" t="b">
        <v>1</v>
      </c>
      <c r="O761" s="114" t="s">
        <v>136</v>
      </c>
      <c r="P761" s="114" t="s">
        <v>121</v>
      </c>
      <c r="Q761" s="114" t="s">
        <v>122</v>
      </c>
      <c r="R761" s="114" t="b">
        <v>0</v>
      </c>
      <c r="S761" s="114">
        <v>671</v>
      </c>
      <c r="T761" s="116">
        <v>0</v>
      </c>
      <c r="U761" s="116">
        <v>1.2649629200162843E+19</v>
      </c>
    </row>
    <row r="762" spans="3:21" ht="15" customHeight="1">
      <c r="C762" s="108" t="b">
        <v>0</v>
      </c>
      <c r="D762" s="109">
        <v>0</v>
      </c>
      <c r="E762" s="110">
        <v>2</v>
      </c>
      <c r="F762" s="110" t="s">
        <v>116</v>
      </c>
      <c r="G762" s="114">
        <v>70</v>
      </c>
      <c r="H762" s="114">
        <v>0</v>
      </c>
      <c r="I762" s="114">
        <v>0</v>
      </c>
      <c r="J762" s="114">
        <v>10.5</v>
      </c>
      <c r="K762" s="114" t="s">
        <v>117</v>
      </c>
      <c r="L762" s="114" t="s">
        <v>132</v>
      </c>
      <c r="M762" s="114" t="s">
        <v>119</v>
      </c>
      <c r="N762" s="114" t="b">
        <v>1</v>
      </c>
      <c r="O762" s="114"/>
      <c r="P762" s="114" t="s">
        <v>121</v>
      </c>
      <c r="Q762" s="114" t="s">
        <v>122</v>
      </c>
      <c r="R762" s="114" t="b">
        <v>1</v>
      </c>
      <c r="S762" s="114">
        <v>672</v>
      </c>
      <c r="T762" s="116">
        <v>1</v>
      </c>
      <c r="U762" s="116">
        <v>1.2516997184574587E+19</v>
      </c>
    </row>
    <row r="763" spans="3:21" ht="15" customHeight="1">
      <c r="C763" s="108" t="b">
        <v>0</v>
      </c>
      <c r="D763" s="109">
        <v>1</v>
      </c>
      <c r="E763" s="110">
        <v>2</v>
      </c>
      <c r="F763" s="110" t="s">
        <v>116</v>
      </c>
      <c r="G763" s="114">
        <v>31</v>
      </c>
      <c r="H763" s="114">
        <v>0</v>
      </c>
      <c r="I763" s="114">
        <v>0</v>
      </c>
      <c r="J763" s="114">
        <v>13</v>
      </c>
      <c r="K763" s="114" t="s">
        <v>117</v>
      </c>
      <c r="L763" s="114" t="s">
        <v>132</v>
      </c>
      <c r="M763" s="114" t="s">
        <v>119</v>
      </c>
      <c r="N763" s="114" t="b">
        <v>1</v>
      </c>
      <c r="O763" s="114"/>
      <c r="P763" s="114" t="s">
        <v>121</v>
      </c>
      <c r="Q763" s="114" t="s">
        <v>127</v>
      </c>
      <c r="R763" s="114" t="b">
        <v>1</v>
      </c>
      <c r="S763" s="114">
        <v>673</v>
      </c>
      <c r="T763" s="116">
        <v>1</v>
      </c>
      <c r="U763" s="116">
        <v>3.8081632004508375E+18</v>
      </c>
    </row>
    <row r="764" spans="3:21" ht="15" customHeight="1">
      <c r="C764" s="108" t="b">
        <v>0</v>
      </c>
      <c r="D764" s="109">
        <v>0</v>
      </c>
      <c r="E764" s="110">
        <v>2</v>
      </c>
      <c r="F764" s="110" t="s">
        <v>116</v>
      </c>
      <c r="G764" s="114"/>
      <c r="H764" s="114">
        <v>0</v>
      </c>
      <c r="I764" s="114">
        <v>0</v>
      </c>
      <c r="J764" s="114">
        <v>0</v>
      </c>
      <c r="K764" s="114" t="s">
        <v>117</v>
      </c>
      <c r="L764" s="114" t="s">
        <v>132</v>
      </c>
      <c r="M764" s="114" t="s">
        <v>119</v>
      </c>
      <c r="N764" s="114" t="b">
        <v>1</v>
      </c>
      <c r="O764" s="114"/>
      <c r="P764" s="114" t="s">
        <v>121</v>
      </c>
      <c r="Q764" s="114" t="s">
        <v>122</v>
      </c>
      <c r="R764" s="114" t="b">
        <v>1</v>
      </c>
      <c r="S764" s="114">
        <v>674</v>
      </c>
      <c r="T764" s="116">
        <v>1</v>
      </c>
      <c r="U764" s="116">
        <v>1.5805855842350662E+19</v>
      </c>
    </row>
    <row r="765" spans="3:21" ht="15" customHeight="1">
      <c r="C765" s="108" t="b">
        <v>0</v>
      </c>
      <c r="D765" s="109">
        <v>0</v>
      </c>
      <c r="E765" s="110">
        <v>3</v>
      </c>
      <c r="F765" s="110" t="s">
        <v>116</v>
      </c>
      <c r="G765" s="114">
        <v>18</v>
      </c>
      <c r="H765" s="114">
        <v>0</v>
      </c>
      <c r="I765" s="114">
        <v>0</v>
      </c>
      <c r="J765" s="114">
        <v>7.7750000000000004</v>
      </c>
      <c r="K765" s="114" t="s">
        <v>117</v>
      </c>
      <c r="L765" s="114" t="s">
        <v>118</v>
      </c>
      <c r="M765" s="114" t="s">
        <v>119</v>
      </c>
      <c r="N765" s="114" t="b">
        <v>1</v>
      </c>
      <c r="O765" s="114"/>
      <c r="P765" s="114" t="s">
        <v>121</v>
      </c>
      <c r="Q765" s="114" t="s">
        <v>122</v>
      </c>
      <c r="R765" s="114" t="b">
        <v>1</v>
      </c>
      <c r="S765" s="114">
        <v>675</v>
      </c>
      <c r="T765" s="116">
        <v>1</v>
      </c>
      <c r="U765" s="116">
        <v>3.6476103235493458E+18</v>
      </c>
    </row>
    <row r="766" spans="3:21" ht="15" customHeight="1">
      <c r="C766" s="108" t="b">
        <v>0</v>
      </c>
      <c r="D766" s="109">
        <v>1</v>
      </c>
      <c r="E766" s="110">
        <v>3</v>
      </c>
      <c r="F766" s="110" t="s">
        <v>123</v>
      </c>
      <c r="G766" s="114">
        <v>18</v>
      </c>
      <c r="H766" s="114">
        <v>0</v>
      </c>
      <c r="I766" s="114">
        <v>0</v>
      </c>
      <c r="J766" s="114">
        <v>9.8416999999999994</v>
      </c>
      <c r="K766" s="114" t="s">
        <v>117</v>
      </c>
      <c r="L766" s="114" t="s">
        <v>118</v>
      </c>
      <c r="M766" s="114" t="s">
        <v>125</v>
      </c>
      <c r="N766" s="114" t="b">
        <v>0</v>
      </c>
      <c r="O766" s="114"/>
      <c r="P766" s="114" t="s">
        <v>121</v>
      </c>
      <c r="Q766" s="114" t="s">
        <v>127</v>
      </c>
      <c r="R766" s="114" t="b">
        <v>1</v>
      </c>
      <c r="S766" s="114">
        <v>677</v>
      </c>
      <c r="T766" s="116">
        <v>1</v>
      </c>
      <c r="U766" s="116">
        <v>1.4244428356620157E+19</v>
      </c>
    </row>
    <row r="767" spans="3:21" ht="15" customHeight="1">
      <c r="C767" s="108" t="b">
        <v>0</v>
      </c>
      <c r="D767" s="109">
        <v>0</v>
      </c>
      <c r="E767" s="110">
        <v>3</v>
      </c>
      <c r="F767" s="110" t="s">
        <v>123</v>
      </c>
      <c r="G767" s="114">
        <v>43</v>
      </c>
      <c r="H767" s="114">
        <v>1</v>
      </c>
      <c r="I767" s="114">
        <v>6</v>
      </c>
      <c r="J767" s="114">
        <v>46.9</v>
      </c>
      <c r="K767" s="114" t="s">
        <v>117</v>
      </c>
      <c r="L767" s="114" t="s">
        <v>118</v>
      </c>
      <c r="M767" s="114" t="s">
        <v>125</v>
      </c>
      <c r="N767" s="114" t="b">
        <v>0</v>
      </c>
      <c r="O767" s="114"/>
      <c r="P767" s="114" t="s">
        <v>121</v>
      </c>
      <c r="Q767" s="114" t="s">
        <v>122</v>
      </c>
      <c r="R767" s="114" t="b">
        <v>0</v>
      </c>
      <c r="S767" s="114">
        <v>678</v>
      </c>
      <c r="T767" s="116">
        <v>1</v>
      </c>
      <c r="U767" s="116">
        <v>1.0669980734410045E+19</v>
      </c>
    </row>
    <row r="768" spans="3:21" ht="15" customHeight="1">
      <c r="C768" s="108" t="b">
        <v>0</v>
      </c>
      <c r="D768" s="109">
        <v>1</v>
      </c>
      <c r="E768" s="110">
        <v>1</v>
      </c>
      <c r="F768" s="110" t="s">
        <v>116</v>
      </c>
      <c r="G768" s="114">
        <v>36</v>
      </c>
      <c r="H768" s="114">
        <v>0</v>
      </c>
      <c r="I768" s="114">
        <v>1</v>
      </c>
      <c r="J768" s="114">
        <v>512.32920000000001</v>
      </c>
      <c r="K768" s="114" t="s">
        <v>120</v>
      </c>
      <c r="L768" s="114" t="s">
        <v>124</v>
      </c>
      <c r="M768" s="114" t="s">
        <v>119</v>
      </c>
      <c r="N768" s="114" t="b">
        <v>1</v>
      </c>
      <c r="O768" s="114" t="s">
        <v>136</v>
      </c>
      <c r="P768" s="114" t="s">
        <v>126</v>
      </c>
      <c r="Q768" s="114" t="s">
        <v>127</v>
      </c>
      <c r="R768" s="114" t="b">
        <v>0</v>
      </c>
      <c r="S768" s="114">
        <v>679</v>
      </c>
      <c r="T768" s="116">
        <v>0</v>
      </c>
      <c r="U768" s="116">
        <v>1.0879087923914263E+19</v>
      </c>
    </row>
    <row r="769" spans="3:21" ht="15" customHeight="1">
      <c r="C769" s="108" t="b">
        <v>0</v>
      </c>
      <c r="D769" s="109">
        <v>0</v>
      </c>
      <c r="E769" s="110">
        <v>3</v>
      </c>
      <c r="F769" s="110" t="s">
        <v>123</v>
      </c>
      <c r="G769" s="114"/>
      <c r="H769" s="114">
        <v>0</v>
      </c>
      <c r="I769" s="114">
        <v>0</v>
      </c>
      <c r="J769" s="114">
        <v>8.1374999999999993</v>
      </c>
      <c r="K769" s="114" t="s">
        <v>128</v>
      </c>
      <c r="L769" s="114" t="s">
        <v>118</v>
      </c>
      <c r="M769" s="114" t="s">
        <v>125</v>
      </c>
      <c r="N769" s="114" t="b">
        <v>0</v>
      </c>
      <c r="O769" s="114"/>
      <c r="P769" s="114" t="s">
        <v>129</v>
      </c>
      <c r="Q769" s="114" t="s">
        <v>122</v>
      </c>
      <c r="R769" s="114" t="b">
        <v>1</v>
      </c>
      <c r="S769" s="114">
        <v>680</v>
      </c>
      <c r="T769" s="116">
        <v>1</v>
      </c>
      <c r="U769" s="116">
        <v>5.1337975453751112E+18</v>
      </c>
    </row>
    <row r="770" spans="3:21" ht="15" customHeight="1">
      <c r="C770" s="108" t="b">
        <v>0</v>
      </c>
      <c r="D770" s="109">
        <v>1</v>
      </c>
      <c r="E770" s="110">
        <v>1</v>
      </c>
      <c r="F770" s="110" t="s">
        <v>116</v>
      </c>
      <c r="G770" s="114">
        <v>27</v>
      </c>
      <c r="H770" s="114">
        <v>0</v>
      </c>
      <c r="I770" s="114">
        <v>0</v>
      </c>
      <c r="J770" s="114">
        <v>76.729200000000006</v>
      </c>
      <c r="K770" s="114" t="s">
        <v>120</v>
      </c>
      <c r="L770" s="114" t="s">
        <v>124</v>
      </c>
      <c r="M770" s="114" t="s">
        <v>119</v>
      </c>
      <c r="N770" s="114" t="b">
        <v>1</v>
      </c>
      <c r="O770" s="114" t="s">
        <v>134</v>
      </c>
      <c r="P770" s="114" t="s">
        <v>126</v>
      </c>
      <c r="Q770" s="114" t="s">
        <v>127</v>
      </c>
      <c r="R770" s="114" t="b">
        <v>1</v>
      </c>
      <c r="S770" s="114">
        <v>681</v>
      </c>
      <c r="T770" s="116">
        <v>0</v>
      </c>
      <c r="U770" s="116">
        <v>8.1797990244697754E+18</v>
      </c>
    </row>
    <row r="771" spans="3:21" ht="15" customHeight="1">
      <c r="C771" s="108" t="b">
        <v>0</v>
      </c>
      <c r="D771" s="109">
        <v>0</v>
      </c>
      <c r="E771" s="110">
        <v>3</v>
      </c>
      <c r="F771" s="110" t="s">
        <v>116</v>
      </c>
      <c r="G771" s="114">
        <v>20</v>
      </c>
      <c r="H771" s="114">
        <v>0</v>
      </c>
      <c r="I771" s="114">
        <v>0</v>
      </c>
      <c r="J771" s="114">
        <v>9.2249999999999996</v>
      </c>
      <c r="K771" s="114" t="s">
        <v>117</v>
      </c>
      <c r="L771" s="114" t="s">
        <v>118</v>
      </c>
      <c r="M771" s="114" t="s">
        <v>119</v>
      </c>
      <c r="N771" s="114" t="b">
        <v>1</v>
      </c>
      <c r="O771" s="114"/>
      <c r="P771" s="114" t="s">
        <v>121</v>
      </c>
      <c r="Q771" s="114" t="s">
        <v>122</v>
      </c>
      <c r="R771" s="114" t="b">
        <v>1</v>
      </c>
      <c r="S771" s="114">
        <v>682</v>
      </c>
      <c r="T771" s="116">
        <v>1</v>
      </c>
      <c r="U771" s="116">
        <v>1.7221463013890871E+19</v>
      </c>
    </row>
    <row r="772" spans="3:21" ht="15" customHeight="1">
      <c r="C772" s="108" t="b">
        <v>0</v>
      </c>
      <c r="D772" s="109">
        <v>0</v>
      </c>
      <c r="E772" s="110">
        <v>3</v>
      </c>
      <c r="F772" s="110" t="s">
        <v>116</v>
      </c>
      <c r="G772" s="114">
        <v>14</v>
      </c>
      <c r="H772" s="114">
        <v>5</v>
      </c>
      <c r="I772" s="114">
        <v>2</v>
      </c>
      <c r="J772" s="114">
        <v>46.9</v>
      </c>
      <c r="K772" s="114" t="s">
        <v>117</v>
      </c>
      <c r="L772" s="114" t="s">
        <v>118</v>
      </c>
      <c r="M772" s="114" t="s">
        <v>131</v>
      </c>
      <c r="N772" s="114" t="b">
        <v>0</v>
      </c>
      <c r="O772" s="114"/>
      <c r="P772" s="114" t="s">
        <v>121</v>
      </c>
      <c r="Q772" s="114" t="s">
        <v>122</v>
      </c>
      <c r="R772" s="114" t="b">
        <v>0</v>
      </c>
      <c r="S772" s="114">
        <v>683</v>
      </c>
      <c r="T772" s="116">
        <v>1</v>
      </c>
      <c r="U772" s="116">
        <v>9.2561697383300608E+18</v>
      </c>
    </row>
    <row r="773" spans="3:21" ht="15" customHeight="1">
      <c r="C773" s="108" t="b">
        <v>0</v>
      </c>
      <c r="D773" s="109">
        <v>0</v>
      </c>
      <c r="E773" s="110">
        <v>2</v>
      </c>
      <c r="F773" s="110" t="s">
        <v>116</v>
      </c>
      <c r="G773" s="114">
        <v>60</v>
      </c>
      <c r="H773" s="114">
        <v>1</v>
      </c>
      <c r="I773" s="114">
        <v>1</v>
      </c>
      <c r="J773" s="114">
        <v>39</v>
      </c>
      <c r="K773" s="114" t="s">
        <v>117</v>
      </c>
      <c r="L773" s="114" t="s">
        <v>132</v>
      </c>
      <c r="M773" s="114" t="s">
        <v>119</v>
      </c>
      <c r="N773" s="114" t="b">
        <v>1</v>
      </c>
      <c r="O773" s="114"/>
      <c r="P773" s="114" t="s">
        <v>121</v>
      </c>
      <c r="Q773" s="114" t="s">
        <v>122</v>
      </c>
      <c r="R773" s="114" t="b">
        <v>0</v>
      </c>
      <c r="S773" s="114">
        <v>684</v>
      </c>
      <c r="T773" s="116">
        <v>1</v>
      </c>
      <c r="U773" s="116">
        <v>2.7568136138501755E+18</v>
      </c>
    </row>
    <row r="774" spans="3:21" ht="15" customHeight="1">
      <c r="C774" s="108" t="b">
        <v>0</v>
      </c>
      <c r="D774" s="109">
        <v>0</v>
      </c>
      <c r="E774" s="110">
        <v>2</v>
      </c>
      <c r="F774" s="110" t="s">
        <v>116</v>
      </c>
      <c r="G774" s="114">
        <v>25</v>
      </c>
      <c r="H774" s="114">
        <v>1</v>
      </c>
      <c r="I774" s="114">
        <v>2</v>
      </c>
      <c r="J774" s="114">
        <v>41.5792</v>
      </c>
      <c r="K774" s="114" t="s">
        <v>120</v>
      </c>
      <c r="L774" s="114" t="s">
        <v>132</v>
      </c>
      <c r="M774" s="114" t="s">
        <v>119</v>
      </c>
      <c r="N774" s="114" t="b">
        <v>1</v>
      </c>
      <c r="O774" s="114"/>
      <c r="P774" s="114" t="s">
        <v>126</v>
      </c>
      <c r="Q774" s="114" t="s">
        <v>122</v>
      </c>
      <c r="R774" s="114" t="b">
        <v>0</v>
      </c>
      <c r="S774" s="114">
        <v>685</v>
      </c>
      <c r="T774" s="116">
        <v>1</v>
      </c>
      <c r="U774" s="116">
        <v>5.2567754255072696E+18</v>
      </c>
    </row>
    <row r="775" spans="3:21" ht="15" customHeight="1">
      <c r="C775" s="108" t="b">
        <v>0</v>
      </c>
      <c r="D775" s="109">
        <v>0</v>
      </c>
      <c r="E775" s="110">
        <v>3</v>
      </c>
      <c r="F775" s="110" t="s">
        <v>116</v>
      </c>
      <c r="G775" s="114">
        <v>14</v>
      </c>
      <c r="H775" s="114">
        <v>4</v>
      </c>
      <c r="I775" s="114">
        <v>1</v>
      </c>
      <c r="J775" s="114">
        <v>39.6875</v>
      </c>
      <c r="K775" s="114" t="s">
        <v>117</v>
      </c>
      <c r="L775" s="114" t="s">
        <v>118</v>
      </c>
      <c r="M775" s="114" t="s">
        <v>131</v>
      </c>
      <c r="N775" s="114" t="b">
        <v>0</v>
      </c>
      <c r="O775" s="114"/>
      <c r="P775" s="114" t="s">
        <v>121</v>
      </c>
      <c r="Q775" s="114" t="s">
        <v>122</v>
      </c>
      <c r="R775" s="114" t="b">
        <v>0</v>
      </c>
      <c r="S775" s="114">
        <v>686</v>
      </c>
      <c r="T775" s="116">
        <v>1</v>
      </c>
      <c r="U775" s="116">
        <v>2.5548339230121697E+18</v>
      </c>
    </row>
    <row r="776" spans="3:21" ht="15" customHeight="1">
      <c r="C776" s="108" t="b">
        <v>0</v>
      </c>
      <c r="D776" s="109">
        <v>0</v>
      </c>
      <c r="E776" s="110">
        <v>3</v>
      </c>
      <c r="F776" s="110" t="s">
        <v>116</v>
      </c>
      <c r="G776" s="114">
        <v>19</v>
      </c>
      <c r="H776" s="114">
        <v>0</v>
      </c>
      <c r="I776" s="114">
        <v>0</v>
      </c>
      <c r="J776" s="114">
        <v>10.1708</v>
      </c>
      <c r="K776" s="114" t="s">
        <v>117</v>
      </c>
      <c r="L776" s="114" t="s">
        <v>118</v>
      </c>
      <c r="M776" s="114" t="s">
        <v>119</v>
      </c>
      <c r="N776" s="114" t="b">
        <v>1</v>
      </c>
      <c r="O776" s="114"/>
      <c r="P776" s="114" t="s">
        <v>121</v>
      </c>
      <c r="Q776" s="114" t="s">
        <v>122</v>
      </c>
      <c r="R776" s="114" t="b">
        <v>1</v>
      </c>
      <c r="S776" s="114">
        <v>687</v>
      </c>
      <c r="T776" s="116">
        <v>1</v>
      </c>
      <c r="U776" s="116">
        <v>1.5936750577713775E+19</v>
      </c>
    </row>
    <row r="777" spans="3:21" ht="15" customHeight="1">
      <c r="C777" s="108" t="b">
        <v>0</v>
      </c>
      <c r="D777" s="109">
        <v>0</v>
      </c>
      <c r="E777" s="110">
        <v>3</v>
      </c>
      <c r="F777" s="110" t="s">
        <v>116</v>
      </c>
      <c r="G777" s="114">
        <v>18</v>
      </c>
      <c r="H777" s="114">
        <v>0</v>
      </c>
      <c r="I777" s="114">
        <v>0</v>
      </c>
      <c r="J777" s="114">
        <v>7.7957999999999998</v>
      </c>
      <c r="K777" s="114" t="s">
        <v>117</v>
      </c>
      <c r="L777" s="114" t="s">
        <v>118</v>
      </c>
      <c r="M777" s="114" t="s">
        <v>119</v>
      </c>
      <c r="N777" s="114" t="b">
        <v>1</v>
      </c>
      <c r="O777" s="114"/>
      <c r="P777" s="114" t="s">
        <v>121</v>
      </c>
      <c r="Q777" s="114" t="s">
        <v>122</v>
      </c>
      <c r="R777" s="114" t="b">
        <v>1</v>
      </c>
      <c r="S777" s="114">
        <v>688</v>
      </c>
      <c r="T777" s="116">
        <v>1</v>
      </c>
      <c r="U777" s="116">
        <v>1.5734882643936453E+18</v>
      </c>
    </row>
    <row r="778" spans="3:21" ht="15" customHeight="1">
      <c r="C778" s="108" t="b">
        <v>0</v>
      </c>
      <c r="D778" s="109">
        <v>1</v>
      </c>
      <c r="E778" s="110">
        <v>1</v>
      </c>
      <c r="F778" s="110" t="s">
        <v>123</v>
      </c>
      <c r="G778" s="114">
        <v>15</v>
      </c>
      <c r="H778" s="114">
        <v>0</v>
      </c>
      <c r="I778" s="114">
        <v>1</v>
      </c>
      <c r="J778" s="114">
        <v>211.33750000000001</v>
      </c>
      <c r="K778" s="114" t="s">
        <v>117</v>
      </c>
      <c r="L778" s="114" t="s">
        <v>124</v>
      </c>
      <c r="M778" s="114" t="s">
        <v>131</v>
      </c>
      <c r="N778" s="114" t="b">
        <v>0</v>
      </c>
      <c r="O778" s="114" t="s">
        <v>136</v>
      </c>
      <c r="P778" s="114" t="s">
        <v>121</v>
      </c>
      <c r="Q778" s="114" t="s">
        <v>127</v>
      </c>
      <c r="R778" s="114" t="b">
        <v>0</v>
      </c>
      <c r="S778" s="114">
        <v>689</v>
      </c>
      <c r="T778" s="116">
        <v>0</v>
      </c>
      <c r="U778" s="116">
        <v>5.088201114568992E+17</v>
      </c>
    </row>
    <row r="779" spans="3:21" ht="15" customHeight="1">
      <c r="C779" s="108" t="b">
        <v>0</v>
      </c>
      <c r="D779" s="109">
        <v>1</v>
      </c>
      <c r="E779" s="110">
        <v>1</v>
      </c>
      <c r="F779" s="110" t="s">
        <v>116</v>
      </c>
      <c r="G779" s="114">
        <v>31</v>
      </c>
      <c r="H779" s="114">
        <v>1</v>
      </c>
      <c r="I779" s="114">
        <v>0</v>
      </c>
      <c r="J779" s="114">
        <v>57</v>
      </c>
      <c r="K779" s="114" t="s">
        <v>117</v>
      </c>
      <c r="L779" s="114" t="s">
        <v>124</v>
      </c>
      <c r="M779" s="114" t="s">
        <v>119</v>
      </c>
      <c r="N779" s="114" t="b">
        <v>1</v>
      </c>
      <c r="O779" s="114" t="s">
        <v>136</v>
      </c>
      <c r="P779" s="114" t="s">
        <v>121</v>
      </c>
      <c r="Q779" s="114" t="s">
        <v>127</v>
      </c>
      <c r="R779" s="114" t="b">
        <v>0</v>
      </c>
      <c r="S779" s="114">
        <v>690</v>
      </c>
      <c r="T779" s="116">
        <v>0</v>
      </c>
      <c r="U779" s="116">
        <v>1.6439723065788588E+19</v>
      </c>
    </row>
    <row r="780" spans="3:21" ht="15" customHeight="1">
      <c r="C780" s="108" t="b">
        <v>0</v>
      </c>
      <c r="D780" s="109">
        <v>1</v>
      </c>
      <c r="E780" s="110">
        <v>3</v>
      </c>
      <c r="F780" s="110" t="s">
        <v>123</v>
      </c>
      <c r="G780" s="114">
        <v>4</v>
      </c>
      <c r="H780" s="114">
        <v>0</v>
      </c>
      <c r="I780" s="114">
        <v>1</v>
      </c>
      <c r="J780" s="114">
        <v>13.416700000000001</v>
      </c>
      <c r="K780" s="114" t="s">
        <v>120</v>
      </c>
      <c r="L780" s="114" t="s">
        <v>118</v>
      </c>
      <c r="M780" s="114" t="s">
        <v>131</v>
      </c>
      <c r="N780" s="114" t="b">
        <v>0</v>
      </c>
      <c r="O780" s="114"/>
      <c r="P780" s="114" t="s">
        <v>126</v>
      </c>
      <c r="Q780" s="114" t="s">
        <v>127</v>
      </c>
      <c r="R780" s="114" t="b">
        <v>0</v>
      </c>
      <c r="S780" s="114">
        <v>691</v>
      </c>
      <c r="T780" s="116">
        <v>1</v>
      </c>
      <c r="U780" s="116">
        <v>1.5371330643046392E+19</v>
      </c>
    </row>
    <row r="781" spans="3:21" ht="15" customHeight="1">
      <c r="C781" s="108" t="b">
        <v>0</v>
      </c>
      <c r="D781" s="109">
        <v>1</v>
      </c>
      <c r="E781" s="110">
        <v>3</v>
      </c>
      <c r="F781" s="110" t="s">
        <v>116</v>
      </c>
      <c r="G781" s="114"/>
      <c r="H781" s="114">
        <v>0</v>
      </c>
      <c r="I781" s="114">
        <v>0</v>
      </c>
      <c r="J781" s="114">
        <v>56.495800000000003</v>
      </c>
      <c r="K781" s="114" t="s">
        <v>117</v>
      </c>
      <c r="L781" s="114" t="s">
        <v>118</v>
      </c>
      <c r="M781" s="114" t="s">
        <v>119</v>
      </c>
      <c r="N781" s="114" t="b">
        <v>1</v>
      </c>
      <c r="O781" s="114"/>
      <c r="P781" s="114" t="s">
        <v>121</v>
      </c>
      <c r="Q781" s="114" t="s">
        <v>127</v>
      </c>
      <c r="R781" s="114" t="b">
        <v>1</v>
      </c>
      <c r="S781" s="114">
        <v>692</v>
      </c>
      <c r="T781" s="116">
        <v>1</v>
      </c>
      <c r="U781" s="116">
        <v>2.9681791206929935E+18</v>
      </c>
    </row>
    <row r="782" spans="3:21" ht="15" customHeight="1">
      <c r="C782" s="108" t="b">
        <v>0</v>
      </c>
      <c r="D782" s="109">
        <v>0</v>
      </c>
      <c r="E782" s="110">
        <v>3</v>
      </c>
      <c r="F782" s="110" t="s">
        <v>116</v>
      </c>
      <c r="G782" s="114">
        <v>25</v>
      </c>
      <c r="H782" s="114">
        <v>0</v>
      </c>
      <c r="I782" s="114">
        <v>0</v>
      </c>
      <c r="J782" s="114">
        <v>7.2249999999999996</v>
      </c>
      <c r="K782" s="114" t="s">
        <v>120</v>
      </c>
      <c r="L782" s="114" t="s">
        <v>118</v>
      </c>
      <c r="M782" s="114" t="s">
        <v>119</v>
      </c>
      <c r="N782" s="114" t="b">
        <v>1</v>
      </c>
      <c r="O782" s="114"/>
      <c r="P782" s="114" t="s">
        <v>126</v>
      </c>
      <c r="Q782" s="114" t="s">
        <v>122</v>
      </c>
      <c r="R782" s="114" t="b">
        <v>1</v>
      </c>
      <c r="S782" s="114">
        <v>693</v>
      </c>
      <c r="T782" s="116">
        <v>1</v>
      </c>
      <c r="U782" s="116">
        <v>7.705011345126274E+18</v>
      </c>
    </row>
    <row r="783" spans="3:21" ht="15" customHeight="1">
      <c r="C783" s="108" t="b">
        <v>0</v>
      </c>
      <c r="D783" s="109">
        <v>0</v>
      </c>
      <c r="E783" s="110">
        <v>1</v>
      </c>
      <c r="F783" s="110" t="s">
        <v>116</v>
      </c>
      <c r="G783" s="114">
        <v>60</v>
      </c>
      <c r="H783" s="114">
        <v>0</v>
      </c>
      <c r="I783" s="114">
        <v>0</v>
      </c>
      <c r="J783" s="114">
        <v>26.55</v>
      </c>
      <c r="K783" s="114" t="s">
        <v>117</v>
      </c>
      <c r="L783" s="114" t="s">
        <v>124</v>
      </c>
      <c r="M783" s="114" t="s">
        <v>119</v>
      </c>
      <c r="N783" s="114" t="b">
        <v>1</v>
      </c>
      <c r="O783" s="114"/>
      <c r="P783" s="114" t="s">
        <v>121</v>
      </c>
      <c r="Q783" s="114" t="s">
        <v>122</v>
      </c>
      <c r="R783" s="114" t="b">
        <v>1</v>
      </c>
      <c r="S783" s="114">
        <v>694</v>
      </c>
      <c r="T783" s="116">
        <v>1</v>
      </c>
      <c r="U783" s="116">
        <v>9.3229224186987704E+18</v>
      </c>
    </row>
    <row r="784" spans="3:21" ht="15" customHeight="1">
      <c r="C784" s="108" t="b">
        <v>0</v>
      </c>
      <c r="D784" s="109">
        <v>0</v>
      </c>
      <c r="E784" s="110">
        <v>2</v>
      </c>
      <c r="F784" s="110" t="s">
        <v>116</v>
      </c>
      <c r="G784" s="114">
        <v>52</v>
      </c>
      <c r="H784" s="114">
        <v>0</v>
      </c>
      <c r="I784" s="114">
        <v>0</v>
      </c>
      <c r="J784" s="114">
        <v>13.5</v>
      </c>
      <c r="K784" s="114" t="s">
        <v>117</v>
      </c>
      <c r="L784" s="114" t="s">
        <v>132</v>
      </c>
      <c r="M784" s="114" t="s">
        <v>119</v>
      </c>
      <c r="N784" s="114" t="b">
        <v>1</v>
      </c>
      <c r="O784" s="114"/>
      <c r="P784" s="114" t="s">
        <v>121</v>
      </c>
      <c r="Q784" s="114" t="s">
        <v>122</v>
      </c>
      <c r="R784" s="114" t="b">
        <v>1</v>
      </c>
      <c r="S784" s="114">
        <v>695</v>
      </c>
      <c r="T784" s="116">
        <v>1</v>
      </c>
      <c r="U784" s="116">
        <v>1.3251518181019834E+19</v>
      </c>
    </row>
    <row r="785" spans="3:21" ht="15" customHeight="1">
      <c r="C785" s="108" t="b">
        <v>0</v>
      </c>
      <c r="D785" s="109">
        <v>0</v>
      </c>
      <c r="E785" s="110">
        <v>3</v>
      </c>
      <c r="F785" s="110" t="s">
        <v>116</v>
      </c>
      <c r="G785" s="114">
        <v>44</v>
      </c>
      <c r="H785" s="114">
        <v>0</v>
      </c>
      <c r="I785" s="114">
        <v>0</v>
      </c>
      <c r="J785" s="114">
        <v>8.0500000000000007</v>
      </c>
      <c r="K785" s="114" t="s">
        <v>117</v>
      </c>
      <c r="L785" s="114" t="s">
        <v>118</v>
      </c>
      <c r="M785" s="114" t="s">
        <v>119</v>
      </c>
      <c r="N785" s="114" t="b">
        <v>1</v>
      </c>
      <c r="O785" s="114"/>
      <c r="P785" s="114" t="s">
        <v>121</v>
      </c>
      <c r="Q785" s="114" t="s">
        <v>122</v>
      </c>
      <c r="R785" s="114" t="b">
        <v>1</v>
      </c>
      <c r="S785" s="114">
        <v>696</v>
      </c>
      <c r="T785" s="116">
        <v>1</v>
      </c>
      <c r="U785" s="116">
        <v>1.1794857793683937E+19</v>
      </c>
    </row>
    <row r="786" spans="3:21" ht="15" customHeight="1">
      <c r="C786" s="108" t="b">
        <v>0</v>
      </c>
      <c r="D786" s="109">
        <v>1</v>
      </c>
      <c r="E786" s="110">
        <v>3</v>
      </c>
      <c r="F786" s="110" t="s">
        <v>123</v>
      </c>
      <c r="G786" s="114"/>
      <c r="H786" s="114">
        <v>0</v>
      </c>
      <c r="I786" s="114">
        <v>0</v>
      </c>
      <c r="J786" s="114">
        <v>7.7332999999999998</v>
      </c>
      <c r="K786" s="114" t="s">
        <v>128</v>
      </c>
      <c r="L786" s="114" t="s">
        <v>118</v>
      </c>
      <c r="M786" s="114" t="s">
        <v>125</v>
      </c>
      <c r="N786" s="114" t="b">
        <v>0</v>
      </c>
      <c r="O786" s="114"/>
      <c r="P786" s="114" t="s">
        <v>129</v>
      </c>
      <c r="Q786" s="114" t="s">
        <v>127</v>
      </c>
      <c r="R786" s="114" t="b">
        <v>1</v>
      </c>
      <c r="S786" s="114">
        <v>697</v>
      </c>
      <c r="T786" s="116">
        <v>1</v>
      </c>
      <c r="U786" s="116">
        <v>9.4237802646077215E+18</v>
      </c>
    </row>
    <row r="787" spans="3:21" ht="15" customHeight="1">
      <c r="C787" s="108" t="b">
        <v>0</v>
      </c>
      <c r="D787" s="109">
        <v>0</v>
      </c>
      <c r="E787" s="110">
        <v>1</v>
      </c>
      <c r="F787" s="110" t="s">
        <v>116</v>
      </c>
      <c r="G787" s="114">
        <v>49</v>
      </c>
      <c r="H787" s="114">
        <v>1</v>
      </c>
      <c r="I787" s="114">
        <v>1</v>
      </c>
      <c r="J787" s="114">
        <v>110.88330000000001</v>
      </c>
      <c r="K787" s="114" t="s">
        <v>120</v>
      </c>
      <c r="L787" s="114" t="s">
        <v>124</v>
      </c>
      <c r="M787" s="114" t="s">
        <v>119</v>
      </c>
      <c r="N787" s="114" t="b">
        <v>1</v>
      </c>
      <c r="O787" s="114" t="s">
        <v>120</v>
      </c>
      <c r="P787" s="114" t="s">
        <v>126</v>
      </c>
      <c r="Q787" s="114" t="s">
        <v>122</v>
      </c>
      <c r="R787" s="114" t="b">
        <v>0</v>
      </c>
      <c r="S787" s="114">
        <v>698</v>
      </c>
      <c r="T787" s="116">
        <v>0</v>
      </c>
      <c r="U787" s="116">
        <v>1.3273892128545468E+19</v>
      </c>
    </row>
    <row r="788" spans="3:21" ht="15" customHeight="1">
      <c r="C788" s="108" t="b">
        <v>0</v>
      </c>
      <c r="D788" s="109">
        <v>0</v>
      </c>
      <c r="E788" s="110">
        <v>3</v>
      </c>
      <c r="F788" s="110" t="s">
        <v>116</v>
      </c>
      <c r="G788" s="114">
        <v>42</v>
      </c>
      <c r="H788" s="114">
        <v>0</v>
      </c>
      <c r="I788" s="114">
        <v>0</v>
      </c>
      <c r="J788" s="114">
        <v>7.65</v>
      </c>
      <c r="K788" s="114" t="s">
        <v>117</v>
      </c>
      <c r="L788" s="114" t="s">
        <v>118</v>
      </c>
      <c r="M788" s="114" t="s">
        <v>119</v>
      </c>
      <c r="N788" s="114" t="b">
        <v>1</v>
      </c>
      <c r="O788" s="114" t="s">
        <v>137</v>
      </c>
      <c r="P788" s="114" t="s">
        <v>121</v>
      </c>
      <c r="Q788" s="114" t="s">
        <v>122</v>
      </c>
      <c r="R788" s="114" t="b">
        <v>1</v>
      </c>
      <c r="S788" s="114">
        <v>699</v>
      </c>
      <c r="T788" s="116">
        <v>0</v>
      </c>
      <c r="U788" s="116">
        <v>2.1009735698868104E+18</v>
      </c>
    </row>
    <row r="789" spans="3:21" ht="15" customHeight="1">
      <c r="C789" s="108" t="b">
        <v>0</v>
      </c>
      <c r="D789" s="109">
        <v>1</v>
      </c>
      <c r="E789" s="110">
        <v>1</v>
      </c>
      <c r="F789" s="110" t="s">
        <v>123</v>
      </c>
      <c r="G789" s="114">
        <v>18</v>
      </c>
      <c r="H789" s="114">
        <v>1</v>
      </c>
      <c r="I789" s="114">
        <v>0</v>
      </c>
      <c r="J789" s="114">
        <v>227.52500000000001</v>
      </c>
      <c r="K789" s="114" t="s">
        <v>120</v>
      </c>
      <c r="L789" s="114" t="s">
        <v>124</v>
      </c>
      <c r="M789" s="114" t="s">
        <v>125</v>
      </c>
      <c r="N789" s="114" t="b">
        <v>0</v>
      </c>
      <c r="O789" s="114" t="s">
        <v>120</v>
      </c>
      <c r="P789" s="114" t="s">
        <v>126</v>
      </c>
      <c r="Q789" s="114" t="s">
        <v>127</v>
      </c>
      <c r="R789" s="114" t="b">
        <v>0</v>
      </c>
      <c r="S789" s="114">
        <v>700</v>
      </c>
      <c r="T789" s="116">
        <v>0</v>
      </c>
      <c r="U789" s="116">
        <v>1.4518474347333448E+19</v>
      </c>
    </row>
    <row r="790" spans="3:21" ht="15" customHeight="1">
      <c r="C790" s="108" t="b">
        <v>0</v>
      </c>
      <c r="D790" s="109">
        <v>1</v>
      </c>
      <c r="E790" s="110">
        <v>1</v>
      </c>
      <c r="F790" s="110" t="s">
        <v>116</v>
      </c>
      <c r="G790" s="114">
        <v>35</v>
      </c>
      <c r="H790" s="114">
        <v>0</v>
      </c>
      <c r="I790" s="114">
        <v>0</v>
      </c>
      <c r="J790" s="114">
        <v>26.287500000000001</v>
      </c>
      <c r="K790" s="114" t="s">
        <v>117</v>
      </c>
      <c r="L790" s="114" t="s">
        <v>124</v>
      </c>
      <c r="M790" s="114" t="s">
        <v>119</v>
      </c>
      <c r="N790" s="114" t="b">
        <v>1</v>
      </c>
      <c r="O790" s="114" t="s">
        <v>130</v>
      </c>
      <c r="P790" s="114" t="s">
        <v>121</v>
      </c>
      <c r="Q790" s="114" t="s">
        <v>127</v>
      </c>
      <c r="R790" s="114" t="b">
        <v>1</v>
      </c>
      <c r="S790" s="114">
        <v>701</v>
      </c>
      <c r="T790" s="116">
        <v>0</v>
      </c>
      <c r="U790" s="116">
        <v>1.2795327077542089E+19</v>
      </c>
    </row>
    <row r="791" spans="3:21" ht="15" customHeight="1">
      <c r="C791" s="108" t="b">
        <v>0</v>
      </c>
      <c r="D791" s="109">
        <v>0</v>
      </c>
      <c r="E791" s="110">
        <v>3</v>
      </c>
      <c r="F791" s="110" t="s">
        <v>123</v>
      </c>
      <c r="G791" s="114">
        <v>18</v>
      </c>
      <c r="H791" s="114">
        <v>0</v>
      </c>
      <c r="I791" s="114">
        <v>1</v>
      </c>
      <c r="J791" s="114">
        <v>14.4542</v>
      </c>
      <c r="K791" s="114" t="s">
        <v>120</v>
      </c>
      <c r="L791" s="114" t="s">
        <v>118</v>
      </c>
      <c r="M791" s="114" t="s">
        <v>125</v>
      </c>
      <c r="N791" s="114" t="b">
        <v>0</v>
      </c>
      <c r="O791" s="114"/>
      <c r="P791" s="114" t="s">
        <v>126</v>
      </c>
      <c r="Q791" s="114" t="s">
        <v>122</v>
      </c>
      <c r="R791" s="114" t="b">
        <v>0</v>
      </c>
      <c r="S791" s="114">
        <v>702</v>
      </c>
      <c r="T791" s="116">
        <v>1</v>
      </c>
      <c r="U791" s="116">
        <v>1.0668611455711535E+19</v>
      </c>
    </row>
    <row r="792" spans="3:21" ht="15" customHeight="1">
      <c r="C792" s="108" t="b">
        <v>0</v>
      </c>
      <c r="D792" s="109">
        <v>0</v>
      </c>
      <c r="E792" s="110">
        <v>3</v>
      </c>
      <c r="F792" s="110" t="s">
        <v>116</v>
      </c>
      <c r="G792" s="114">
        <v>25</v>
      </c>
      <c r="H792" s="114">
        <v>0</v>
      </c>
      <c r="I792" s="114">
        <v>0</v>
      </c>
      <c r="J792" s="114">
        <v>7.7416999999999998</v>
      </c>
      <c r="K792" s="114" t="s">
        <v>128</v>
      </c>
      <c r="L792" s="114" t="s">
        <v>118</v>
      </c>
      <c r="M792" s="114" t="s">
        <v>119</v>
      </c>
      <c r="N792" s="114" t="b">
        <v>1</v>
      </c>
      <c r="O792" s="114"/>
      <c r="P792" s="114" t="s">
        <v>129</v>
      </c>
      <c r="Q792" s="114" t="s">
        <v>122</v>
      </c>
      <c r="R792" s="114" t="b">
        <v>1</v>
      </c>
      <c r="S792" s="114">
        <v>703</v>
      </c>
      <c r="T792" s="116">
        <v>1</v>
      </c>
      <c r="U792" s="116">
        <v>9.4103725387564995E+18</v>
      </c>
    </row>
    <row r="793" spans="3:21" ht="15" customHeight="1">
      <c r="C793" s="108" t="b">
        <v>0</v>
      </c>
      <c r="D793" s="109">
        <v>0</v>
      </c>
      <c r="E793" s="110">
        <v>3</v>
      </c>
      <c r="F793" s="110" t="s">
        <v>116</v>
      </c>
      <c r="G793" s="114">
        <v>26</v>
      </c>
      <c r="H793" s="114">
        <v>1</v>
      </c>
      <c r="I793" s="114">
        <v>0</v>
      </c>
      <c r="J793" s="114">
        <v>7.8541999999999996</v>
      </c>
      <c r="K793" s="114" t="s">
        <v>117</v>
      </c>
      <c r="L793" s="114" t="s">
        <v>118</v>
      </c>
      <c r="M793" s="114" t="s">
        <v>119</v>
      </c>
      <c r="N793" s="114" t="b">
        <v>1</v>
      </c>
      <c r="O793" s="114"/>
      <c r="P793" s="114" t="s">
        <v>121</v>
      </c>
      <c r="Q793" s="114" t="s">
        <v>122</v>
      </c>
      <c r="R793" s="114" t="b">
        <v>0</v>
      </c>
      <c r="S793" s="114">
        <v>704</v>
      </c>
      <c r="T793" s="116">
        <v>1</v>
      </c>
      <c r="U793" s="116">
        <v>1.9205773347415918E+18</v>
      </c>
    </row>
    <row r="794" spans="3:21" ht="15" customHeight="1">
      <c r="C794" s="108" t="b">
        <v>0</v>
      </c>
      <c r="D794" s="109">
        <v>0</v>
      </c>
      <c r="E794" s="110">
        <v>2</v>
      </c>
      <c r="F794" s="110" t="s">
        <v>116</v>
      </c>
      <c r="G794" s="114">
        <v>39</v>
      </c>
      <c r="H794" s="114">
        <v>0</v>
      </c>
      <c r="I794" s="114">
        <v>0</v>
      </c>
      <c r="J794" s="114">
        <v>26</v>
      </c>
      <c r="K794" s="114" t="s">
        <v>117</v>
      </c>
      <c r="L794" s="114" t="s">
        <v>132</v>
      </c>
      <c r="M794" s="114" t="s">
        <v>119</v>
      </c>
      <c r="N794" s="114" t="b">
        <v>1</v>
      </c>
      <c r="O794" s="114"/>
      <c r="P794" s="114" t="s">
        <v>121</v>
      </c>
      <c r="Q794" s="114" t="s">
        <v>122</v>
      </c>
      <c r="R794" s="114" t="b">
        <v>1</v>
      </c>
      <c r="S794" s="114">
        <v>705</v>
      </c>
      <c r="T794" s="116">
        <v>1</v>
      </c>
      <c r="U794" s="116">
        <v>3.8956417631685443E+18</v>
      </c>
    </row>
    <row r="795" spans="3:21" ht="15" customHeight="1">
      <c r="C795" s="108" t="b">
        <v>0</v>
      </c>
      <c r="D795" s="109">
        <v>1</v>
      </c>
      <c r="E795" s="110">
        <v>2</v>
      </c>
      <c r="F795" s="110" t="s">
        <v>123</v>
      </c>
      <c r="G795" s="114">
        <v>45</v>
      </c>
      <c r="H795" s="114">
        <v>0</v>
      </c>
      <c r="I795" s="114">
        <v>0</v>
      </c>
      <c r="J795" s="114">
        <v>13.5</v>
      </c>
      <c r="K795" s="114" t="s">
        <v>117</v>
      </c>
      <c r="L795" s="114" t="s">
        <v>132</v>
      </c>
      <c r="M795" s="114" t="s">
        <v>125</v>
      </c>
      <c r="N795" s="114" t="b">
        <v>0</v>
      </c>
      <c r="O795" s="114"/>
      <c r="P795" s="114" t="s">
        <v>121</v>
      </c>
      <c r="Q795" s="114" t="s">
        <v>127</v>
      </c>
      <c r="R795" s="114" t="b">
        <v>1</v>
      </c>
      <c r="S795" s="114">
        <v>706</v>
      </c>
      <c r="T795" s="116">
        <v>1</v>
      </c>
      <c r="U795" s="116">
        <v>4.1637962922178534E+18</v>
      </c>
    </row>
    <row r="796" spans="3:21" ht="15" customHeight="1">
      <c r="C796" s="108" t="b">
        <v>0</v>
      </c>
      <c r="D796" s="109">
        <v>1</v>
      </c>
      <c r="E796" s="110">
        <v>1</v>
      </c>
      <c r="F796" s="110" t="s">
        <v>116</v>
      </c>
      <c r="G796" s="114">
        <v>42</v>
      </c>
      <c r="H796" s="114">
        <v>0</v>
      </c>
      <c r="I796" s="114">
        <v>0</v>
      </c>
      <c r="J796" s="114">
        <v>26.287500000000001</v>
      </c>
      <c r="K796" s="114" t="s">
        <v>117</v>
      </c>
      <c r="L796" s="114" t="s">
        <v>124</v>
      </c>
      <c r="M796" s="114" t="s">
        <v>119</v>
      </c>
      <c r="N796" s="114" t="b">
        <v>1</v>
      </c>
      <c r="O796" s="114" t="s">
        <v>130</v>
      </c>
      <c r="P796" s="114" t="s">
        <v>121</v>
      </c>
      <c r="Q796" s="114" t="s">
        <v>127</v>
      </c>
      <c r="R796" s="114" t="b">
        <v>1</v>
      </c>
      <c r="S796" s="114">
        <v>707</v>
      </c>
      <c r="T796" s="116">
        <v>0</v>
      </c>
      <c r="U796" s="116">
        <v>9.7756493203747697E+18</v>
      </c>
    </row>
    <row r="797" spans="3:21" ht="15" customHeight="1">
      <c r="C797" s="108" t="b">
        <v>0</v>
      </c>
      <c r="D797" s="109">
        <v>1</v>
      </c>
      <c r="E797" s="110">
        <v>1</v>
      </c>
      <c r="F797" s="110" t="s">
        <v>123</v>
      </c>
      <c r="G797" s="114">
        <v>22</v>
      </c>
      <c r="H797" s="114">
        <v>0</v>
      </c>
      <c r="I797" s="114">
        <v>0</v>
      </c>
      <c r="J797" s="114">
        <v>151.55000000000001</v>
      </c>
      <c r="K797" s="114" t="s">
        <v>117</v>
      </c>
      <c r="L797" s="114" t="s">
        <v>124</v>
      </c>
      <c r="M797" s="114" t="s">
        <v>125</v>
      </c>
      <c r="N797" s="114" t="b">
        <v>0</v>
      </c>
      <c r="O797" s="114"/>
      <c r="P797" s="114" t="s">
        <v>121</v>
      </c>
      <c r="Q797" s="114" t="s">
        <v>127</v>
      </c>
      <c r="R797" s="114" t="b">
        <v>1</v>
      </c>
      <c r="S797" s="114">
        <v>708</v>
      </c>
      <c r="T797" s="116">
        <v>1</v>
      </c>
      <c r="U797" s="116">
        <v>7.6000829450514145E+18</v>
      </c>
    </row>
    <row r="798" spans="3:21" ht="15" customHeight="1">
      <c r="C798" s="108" t="b">
        <v>0</v>
      </c>
      <c r="D798" s="109">
        <v>1</v>
      </c>
      <c r="E798" s="110">
        <v>3</v>
      </c>
      <c r="F798" s="110" t="s">
        <v>116</v>
      </c>
      <c r="G798" s="114"/>
      <c r="H798" s="114">
        <v>1</v>
      </c>
      <c r="I798" s="114">
        <v>1</v>
      </c>
      <c r="J798" s="114">
        <v>15.245799999999999</v>
      </c>
      <c r="K798" s="114" t="s">
        <v>120</v>
      </c>
      <c r="L798" s="114" t="s">
        <v>118</v>
      </c>
      <c r="M798" s="114" t="s">
        <v>119</v>
      </c>
      <c r="N798" s="114" t="b">
        <v>1</v>
      </c>
      <c r="O798" s="114"/>
      <c r="P798" s="114" t="s">
        <v>126</v>
      </c>
      <c r="Q798" s="114" t="s">
        <v>127</v>
      </c>
      <c r="R798" s="114" t="b">
        <v>0</v>
      </c>
      <c r="S798" s="114">
        <v>709</v>
      </c>
      <c r="T798" s="116">
        <v>1</v>
      </c>
      <c r="U798" s="116">
        <v>1.923711599288655E+17</v>
      </c>
    </row>
    <row r="799" spans="3:21" ht="15" customHeight="1">
      <c r="C799" s="108" t="b">
        <v>0</v>
      </c>
      <c r="D799" s="109">
        <v>1</v>
      </c>
      <c r="E799" s="110">
        <v>1</v>
      </c>
      <c r="F799" s="110" t="s">
        <v>123</v>
      </c>
      <c r="G799" s="114">
        <v>24</v>
      </c>
      <c r="H799" s="114">
        <v>0</v>
      </c>
      <c r="I799" s="114">
        <v>0</v>
      </c>
      <c r="J799" s="114">
        <v>49.504199999999997</v>
      </c>
      <c r="K799" s="114" t="s">
        <v>120</v>
      </c>
      <c r="L799" s="114" t="s">
        <v>124</v>
      </c>
      <c r="M799" s="114" t="s">
        <v>125</v>
      </c>
      <c r="N799" s="114" t="b">
        <v>0</v>
      </c>
      <c r="O799" s="114" t="s">
        <v>120</v>
      </c>
      <c r="P799" s="114" t="s">
        <v>126</v>
      </c>
      <c r="Q799" s="114" t="s">
        <v>127</v>
      </c>
      <c r="R799" s="114" t="b">
        <v>1</v>
      </c>
      <c r="S799" s="114">
        <v>710</v>
      </c>
      <c r="T799" s="116">
        <v>0</v>
      </c>
      <c r="U799" s="116">
        <v>9.9916815058480108E+18</v>
      </c>
    </row>
    <row r="800" spans="3:21" ht="15" customHeight="1">
      <c r="C800" s="108" t="b">
        <v>0</v>
      </c>
      <c r="D800" s="109">
        <v>0</v>
      </c>
      <c r="E800" s="110">
        <v>1</v>
      </c>
      <c r="F800" s="110" t="s">
        <v>116</v>
      </c>
      <c r="G800" s="114"/>
      <c r="H800" s="114">
        <v>0</v>
      </c>
      <c r="I800" s="114">
        <v>0</v>
      </c>
      <c r="J800" s="114">
        <v>26.55</v>
      </c>
      <c r="K800" s="114" t="s">
        <v>117</v>
      </c>
      <c r="L800" s="114" t="s">
        <v>124</v>
      </c>
      <c r="M800" s="114" t="s">
        <v>119</v>
      </c>
      <c r="N800" s="114" t="b">
        <v>1</v>
      </c>
      <c r="O800" s="114" t="s">
        <v>120</v>
      </c>
      <c r="P800" s="114" t="s">
        <v>121</v>
      </c>
      <c r="Q800" s="114" t="s">
        <v>122</v>
      </c>
      <c r="R800" s="114" t="b">
        <v>1</v>
      </c>
      <c r="S800" s="114">
        <v>711</v>
      </c>
      <c r="T800" s="116">
        <v>1</v>
      </c>
      <c r="U800" s="116">
        <v>9.0675630339184271E+18</v>
      </c>
    </row>
    <row r="801" spans="3:21" ht="15" customHeight="1">
      <c r="C801" s="108" t="b">
        <v>0</v>
      </c>
      <c r="D801" s="109">
        <v>1</v>
      </c>
      <c r="E801" s="110">
        <v>1</v>
      </c>
      <c r="F801" s="110" t="s">
        <v>116</v>
      </c>
      <c r="G801" s="114">
        <v>48</v>
      </c>
      <c r="H801" s="114">
        <v>1</v>
      </c>
      <c r="I801" s="114">
        <v>0</v>
      </c>
      <c r="J801" s="114">
        <v>52</v>
      </c>
      <c r="K801" s="114" t="s">
        <v>117</v>
      </c>
      <c r="L801" s="114" t="s">
        <v>124</v>
      </c>
      <c r="M801" s="114" t="s">
        <v>119</v>
      </c>
      <c r="N801" s="114" t="b">
        <v>1</v>
      </c>
      <c r="O801" s="114" t="s">
        <v>120</v>
      </c>
      <c r="P801" s="114" t="s">
        <v>121</v>
      </c>
      <c r="Q801" s="114" t="s">
        <v>127</v>
      </c>
      <c r="R801" s="114" t="b">
        <v>0</v>
      </c>
      <c r="S801" s="114">
        <v>712</v>
      </c>
      <c r="T801" s="116">
        <v>0</v>
      </c>
      <c r="U801" s="116">
        <v>1.4073681614664393E+19</v>
      </c>
    </row>
    <row r="802" spans="3:21" ht="15" customHeight="1">
      <c r="C802" s="108" t="b">
        <v>0</v>
      </c>
      <c r="D802" s="109">
        <v>0</v>
      </c>
      <c r="E802" s="110">
        <v>3</v>
      </c>
      <c r="F802" s="110" t="s">
        <v>116</v>
      </c>
      <c r="G802" s="114">
        <v>29</v>
      </c>
      <c r="H802" s="114">
        <v>0</v>
      </c>
      <c r="I802" s="114">
        <v>0</v>
      </c>
      <c r="J802" s="114">
        <v>9.4832999999999998</v>
      </c>
      <c r="K802" s="114" t="s">
        <v>117</v>
      </c>
      <c r="L802" s="114" t="s">
        <v>118</v>
      </c>
      <c r="M802" s="114" t="s">
        <v>119</v>
      </c>
      <c r="N802" s="114" t="b">
        <v>1</v>
      </c>
      <c r="O802" s="114"/>
      <c r="P802" s="114" t="s">
        <v>121</v>
      </c>
      <c r="Q802" s="114" t="s">
        <v>122</v>
      </c>
      <c r="R802" s="114" t="b">
        <v>1</v>
      </c>
      <c r="S802" s="114">
        <v>713</v>
      </c>
      <c r="T802" s="116">
        <v>1</v>
      </c>
      <c r="U802" s="116">
        <v>1.0753074363101743E+18</v>
      </c>
    </row>
    <row r="803" spans="3:21" ht="15" customHeight="1">
      <c r="C803" s="108" t="b">
        <v>0</v>
      </c>
      <c r="D803" s="109">
        <v>0</v>
      </c>
      <c r="E803" s="110">
        <v>2</v>
      </c>
      <c r="F803" s="110" t="s">
        <v>116</v>
      </c>
      <c r="G803" s="114">
        <v>52</v>
      </c>
      <c r="H803" s="114">
        <v>0</v>
      </c>
      <c r="I803" s="114">
        <v>0</v>
      </c>
      <c r="J803" s="114">
        <v>13</v>
      </c>
      <c r="K803" s="114" t="s">
        <v>117</v>
      </c>
      <c r="L803" s="114" t="s">
        <v>132</v>
      </c>
      <c r="M803" s="114" t="s">
        <v>119</v>
      </c>
      <c r="N803" s="114" t="b">
        <v>1</v>
      </c>
      <c r="O803" s="114"/>
      <c r="P803" s="114" t="s">
        <v>121</v>
      </c>
      <c r="Q803" s="114" t="s">
        <v>122</v>
      </c>
      <c r="R803" s="114" t="b">
        <v>1</v>
      </c>
      <c r="S803" s="114">
        <v>714</v>
      </c>
      <c r="T803" s="116">
        <v>1</v>
      </c>
      <c r="U803" s="116">
        <v>5.2827790790041805E+18</v>
      </c>
    </row>
    <row r="804" spans="3:21" ht="15" customHeight="1">
      <c r="C804" s="108" t="b">
        <v>0</v>
      </c>
      <c r="D804" s="109">
        <v>0</v>
      </c>
      <c r="E804" s="110">
        <v>3</v>
      </c>
      <c r="F804" s="110" t="s">
        <v>116</v>
      </c>
      <c r="G804" s="114">
        <v>19</v>
      </c>
      <c r="H804" s="114">
        <v>0</v>
      </c>
      <c r="I804" s="114">
        <v>0</v>
      </c>
      <c r="J804" s="114">
        <v>7.65</v>
      </c>
      <c r="K804" s="114" t="s">
        <v>117</v>
      </c>
      <c r="L804" s="114" t="s">
        <v>118</v>
      </c>
      <c r="M804" s="114" t="s">
        <v>119</v>
      </c>
      <c r="N804" s="114" t="b">
        <v>1</v>
      </c>
      <c r="O804" s="114" t="s">
        <v>137</v>
      </c>
      <c r="P804" s="114" t="s">
        <v>121</v>
      </c>
      <c r="Q804" s="114" t="s">
        <v>122</v>
      </c>
      <c r="R804" s="114" t="b">
        <v>1</v>
      </c>
      <c r="S804" s="114">
        <v>715</v>
      </c>
      <c r="T804" s="116">
        <v>0</v>
      </c>
      <c r="U804" s="116">
        <v>1.2870050762498857E+19</v>
      </c>
    </row>
    <row r="805" spans="3:21" ht="15" customHeight="1">
      <c r="C805" s="108" t="b">
        <v>0</v>
      </c>
      <c r="D805" s="109">
        <v>1</v>
      </c>
      <c r="E805" s="110">
        <v>1</v>
      </c>
      <c r="F805" s="110" t="s">
        <v>123</v>
      </c>
      <c r="G805" s="114">
        <v>38</v>
      </c>
      <c r="H805" s="114">
        <v>0</v>
      </c>
      <c r="I805" s="114">
        <v>0</v>
      </c>
      <c r="J805" s="114">
        <v>227.52500000000001</v>
      </c>
      <c r="K805" s="114" t="s">
        <v>120</v>
      </c>
      <c r="L805" s="114" t="s">
        <v>124</v>
      </c>
      <c r="M805" s="114" t="s">
        <v>125</v>
      </c>
      <c r="N805" s="114" t="b">
        <v>0</v>
      </c>
      <c r="O805" s="114" t="s">
        <v>120</v>
      </c>
      <c r="P805" s="114" t="s">
        <v>126</v>
      </c>
      <c r="Q805" s="114" t="s">
        <v>127</v>
      </c>
      <c r="R805" s="114" t="b">
        <v>1</v>
      </c>
      <c r="S805" s="114">
        <v>716</v>
      </c>
      <c r="T805" s="116">
        <v>0</v>
      </c>
      <c r="U805" s="116">
        <v>1.8358045294695119E+19</v>
      </c>
    </row>
    <row r="806" spans="3:21" ht="15" customHeight="1">
      <c r="C806" s="108" t="b">
        <v>0</v>
      </c>
      <c r="D806" s="109">
        <v>1</v>
      </c>
      <c r="E806" s="110">
        <v>2</v>
      </c>
      <c r="F806" s="110" t="s">
        <v>123</v>
      </c>
      <c r="G806" s="114">
        <v>27</v>
      </c>
      <c r="H806" s="114">
        <v>0</v>
      </c>
      <c r="I806" s="114">
        <v>0</v>
      </c>
      <c r="J806" s="114">
        <v>10.5</v>
      </c>
      <c r="K806" s="114" t="s">
        <v>117</v>
      </c>
      <c r="L806" s="114" t="s">
        <v>132</v>
      </c>
      <c r="M806" s="114" t="s">
        <v>125</v>
      </c>
      <c r="N806" s="114" t="b">
        <v>0</v>
      </c>
      <c r="O806" s="114" t="s">
        <v>130</v>
      </c>
      <c r="P806" s="114" t="s">
        <v>121</v>
      </c>
      <c r="Q806" s="114" t="s">
        <v>127</v>
      </c>
      <c r="R806" s="114" t="b">
        <v>1</v>
      </c>
      <c r="S806" s="114">
        <v>717</v>
      </c>
      <c r="T806" s="116">
        <v>0</v>
      </c>
      <c r="U806" s="116">
        <v>1.1657886651599893E+17</v>
      </c>
    </row>
    <row r="807" spans="3:21" ht="15" customHeight="1">
      <c r="C807" s="108" t="b">
        <v>0</v>
      </c>
      <c r="D807" s="109">
        <v>0</v>
      </c>
      <c r="E807" s="110">
        <v>3</v>
      </c>
      <c r="F807" s="110" t="s">
        <v>116</v>
      </c>
      <c r="G807" s="114"/>
      <c r="H807" s="114">
        <v>0</v>
      </c>
      <c r="I807" s="114">
        <v>0</v>
      </c>
      <c r="J807" s="114">
        <v>15.5</v>
      </c>
      <c r="K807" s="114" t="s">
        <v>128</v>
      </c>
      <c r="L807" s="114" t="s">
        <v>118</v>
      </c>
      <c r="M807" s="114" t="s">
        <v>119</v>
      </c>
      <c r="N807" s="114" t="b">
        <v>1</v>
      </c>
      <c r="O807" s="114"/>
      <c r="P807" s="114" t="s">
        <v>129</v>
      </c>
      <c r="Q807" s="114" t="s">
        <v>122</v>
      </c>
      <c r="R807" s="114" t="b">
        <v>1</v>
      </c>
      <c r="S807" s="114">
        <v>718</v>
      </c>
      <c r="T807" s="116">
        <v>1</v>
      </c>
      <c r="U807" s="116">
        <v>9.4402788650099692E+18</v>
      </c>
    </row>
    <row r="808" spans="3:21" ht="15" customHeight="1">
      <c r="C808" s="108" t="b">
        <v>0</v>
      </c>
      <c r="D808" s="109">
        <v>0</v>
      </c>
      <c r="E808" s="110">
        <v>3</v>
      </c>
      <c r="F808" s="110" t="s">
        <v>116</v>
      </c>
      <c r="G808" s="114">
        <v>33</v>
      </c>
      <c r="H808" s="114">
        <v>0</v>
      </c>
      <c r="I808" s="114">
        <v>0</v>
      </c>
      <c r="J808" s="114">
        <v>7.7750000000000004</v>
      </c>
      <c r="K808" s="114" t="s">
        <v>117</v>
      </c>
      <c r="L808" s="114" t="s">
        <v>118</v>
      </c>
      <c r="M808" s="114" t="s">
        <v>119</v>
      </c>
      <c r="N808" s="114" t="b">
        <v>1</v>
      </c>
      <c r="O808" s="114"/>
      <c r="P808" s="114" t="s">
        <v>121</v>
      </c>
      <c r="Q808" s="114" t="s">
        <v>122</v>
      </c>
      <c r="R808" s="114" t="b">
        <v>1</v>
      </c>
      <c r="S808" s="114">
        <v>719</v>
      </c>
      <c r="T808" s="116">
        <v>1</v>
      </c>
      <c r="U808" s="116">
        <v>1.526497892007772E+19</v>
      </c>
    </row>
    <row r="809" spans="3:21" ht="15" customHeight="1">
      <c r="C809" s="108" t="b">
        <v>0</v>
      </c>
      <c r="D809" s="109">
        <v>1</v>
      </c>
      <c r="E809" s="110">
        <v>2</v>
      </c>
      <c r="F809" s="110" t="s">
        <v>123</v>
      </c>
      <c r="G809" s="114">
        <v>6</v>
      </c>
      <c r="H809" s="114">
        <v>0</v>
      </c>
      <c r="I809" s="114">
        <v>1</v>
      </c>
      <c r="J809" s="114">
        <v>33</v>
      </c>
      <c r="K809" s="114" t="s">
        <v>117</v>
      </c>
      <c r="L809" s="114" t="s">
        <v>132</v>
      </c>
      <c r="M809" s="114" t="s">
        <v>131</v>
      </c>
      <c r="N809" s="114" t="b">
        <v>0</v>
      </c>
      <c r="O809" s="114"/>
      <c r="P809" s="114" t="s">
        <v>121</v>
      </c>
      <c r="Q809" s="114" t="s">
        <v>127</v>
      </c>
      <c r="R809" s="114" t="b">
        <v>0</v>
      </c>
      <c r="S809" s="114">
        <v>720</v>
      </c>
      <c r="T809" s="116">
        <v>1</v>
      </c>
      <c r="U809" s="116">
        <v>7.5486887975142881E+18</v>
      </c>
    </row>
    <row r="810" spans="3:21" ht="15" customHeight="1">
      <c r="C810" s="108" t="b">
        <v>0</v>
      </c>
      <c r="D810" s="109">
        <v>0</v>
      </c>
      <c r="E810" s="110">
        <v>3</v>
      </c>
      <c r="F810" s="110" t="s">
        <v>116</v>
      </c>
      <c r="G810" s="114">
        <v>17</v>
      </c>
      <c r="H810" s="114">
        <v>1</v>
      </c>
      <c r="I810" s="114">
        <v>0</v>
      </c>
      <c r="J810" s="114">
        <v>7.0541999999999998</v>
      </c>
      <c r="K810" s="114" t="s">
        <v>117</v>
      </c>
      <c r="L810" s="114" t="s">
        <v>118</v>
      </c>
      <c r="M810" s="114" t="s">
        <v>119</v>
      </c>
      <c r="N810" s="114" t="b">
        <v>1</v>
      </c>
      <c r="O810" s="114"/>
      <c r="P810" s="114" t="s">
        <v>121</v>
      </c>
      <c r="Q810" s="114" t="s">
        <v>122</v>
      </c>
      <c r="R810" s="114" t="b">
        <v>0</v>
      </c>
      <c r="S810" s="114">
        <v>721</v>
      </c>
      <c r="T810" s="116">
        <v>1</v>
      </c>
      <c r="U810" s="116">
        <v>1.3366997789903682E+19</v>
      </c>
    </row>
    <row r="811" spans="3:21" ht="15" customHeight="1">
      <c r="C811" s="108" t="b">
        <v>0</v>
      </c>
      <c r="D811" s="109">
        <v>0</v>
      </c>
      <c r="E811" s="110">
        <v>2</v>
      </c>
      <c r="F811" s="110" t="s">
        <v>116</v>
      </c>
      <c r="G811" s="114">
        <v>34</v>
      </c>
      <c r="H811" s="114">
        <v>0</v>
      </c>
      <c r="I811" s="114">
        <v>0</v>
      </c>
      <c r="J811" s="114">
        <v>13</v>
      </c>
      <c r="K811" s="114" t="s">
        <v>117</v>
      </c>
      <c r="L811" s="114" t="s">
        <v>132</v>
      </c>
      <c r="M811" s="114" t="s">
        <v>119</v>
      </c>
      <c r="N811" s="114" t="b">
        <v>1</v>
      </c>
      <c r="O811" s="114"/>
      <c r="P811" s="114" t="s">
        <v>121</v>
      </c>
      <c r="Q811" s="114" t="s">
        <v>122</v>
      </c>
      <c r="R811" s="114" t="b">
        <v>1</v>
      </c>
      <c r="S811" s="114">
        <v>722</v>
      </c>
      <c r="T811" s="116">
        <v>1</v>
      </c>
      <c r="U811" s="116">
        <v>1.3348202031624092E+19</v>
      </c>
    </row>
    <row r="812" spans="3:21" ht="15" customHeight="1">
      <c r="C812" s="108" t="b">
        <v>0</v>
      </c>
      <c r="D812" s="109">
        <v>0</v>
      </c>
      <c r="E812" s="110">
        <v>2</v>
      </c>
      <c r="F812" s="110" t="s">
        <v>116</v>
      </c>
      <c r="G812" s="114">
        <v>50</v>
      </c>
      <c r="H812" s="114">
        <v>0</v>
      </c>
      <c r="I812" s="114">
        <v>0</v>
      </c>
      <c r="J812" s="114">
        <v>13</v>
      </c>
      <c r="K812" s="114" t="s">
        <v>117</v>
      </c>
      <c r="L812" s="114" t="s">
        <v>132</v>
      </c>
      <c r="M812" s="114" t="s">
        <v>119</v>
      </c>
      <c r="N812" s="114" t="b">
        <v>1</v>
      </c>
      <c r="O812" s="114"/>
      <c r="P812" s="114" t="s">
        <v>121</v>
      </c>
      <c r="Q812" s="114" t="s">
        <v>122</v>
      </c>
      <c r="R812" s="114" t="b">
        <v>1</v>
      </c>
      <c r="S812" s="114">
        <v>723</v>
      </c>
      <c r="T812" s="116">
        <v>1</v>
      </c>
      <c r="U812" s="116">
        <v>1.7293106397014804E+19</v>
      </c>
    </row>
    <row r="813" spans="3:21" ht="15" customHeight="1">
      <c r="C813" s="108" t="b">
        <v>0</v>
      </c>
      <c r="D813" s="109">
        <v>1</v>
      </c>
      <c r="E813" s="110">
        <v>1</v>
      </c>
      <c r="F813" s="110" t="s">
        <v>116</v>
      </c>
      <c r="G813" s="114">
        <v>27</v>
      </c>
      <c r="H813" s="114">
        <v>1</v>
      </c>
      <c r="I813" s="114">
        <v>0</v>
      </c>
      <c r="J813" s="114">
        <v>53.1</v>
      </c>
      <c r="K813" s="114" t="s">
        <v>117</v>
      </c>
      <c r="L813" s="114" t="s">
        <v>124</v>
      </c>
      <c r="M813" s="114" t="s">
        <v>119</v>
      </c>
      <c r="N813" s="114" t="b">
        <v>1</v>
      </c>
      <c r="O813" s="114" t="s">
        <v>130</v>
      </c>
      <c r="P813" s="114" t="s">
        <v>121</v>
      </c>
      <c r="Q813" s="114" t="s">
        <v>127</v>
      </c>
      <c r="R813" s="114" t="b">
        <v>0</v>
      </c>
      <c r="S813" s="114">
        <v>724</v>
      </c>
      <c r="T813" s="116">
        <v>0</v>
      </c>
      <c r="U813" s="116">
        <v>5.0116494925652859E+18</v>
      </c>
    </row>
    <row r="814" spans="3:21" ht="15" customHeight="1">
      <c r="C814" s="108" t="b">
        <v>0</v>
      </c>
      <c r="D814" s="109">
        <v>0</v>
      </c>
      <c r="E814" s="110">
        <v>3</v>
      </c>
      <c r="F814" s="110" t="s">
        <v>116</v>
      </c>
      <c r="G814" s="114">
        <v>20</v>
      </c>
      <c r="H814" s="114">
        <v>0</v>
      </c>
      <c r="I814" s="114">
        <v>0</v>
      </c>
      <c r="J814" s="114">
        <v>8.6624999999999996</v>
      </c>
      <c r="K814" s="114" t="s">
        <v>117</v>
      </c>
      <c r="L814" s="114" t="s">
        <v>118</v>
      </c>
      <c r="M814" s="114" t="s">
        <v>119</v>
      </c>
      <c r="N814" s="114" t="b">
        <v>1</v>
      </c>
      <c r="O814" s="114"/>
      <c r="P814" s="114" t="s">
        <v>121</v>
      </c>
      <c r="Q814" s="114" t="s">
        <v>122</v>
      </c>
      <c r="R814" s="114" t="b">
        <v>1</v>
      </c>
      <c r="S814" s="114">
        <v>725</v>
      </c>
      <c r="T814" s="116">
        <v>1</v>
      </c>
      <c r="U814" s="116">
        <v>5.6044279929707151E+18</v>
      </c>
    </row>
    <row r="815" spans="3:21" ht="15" customHeight="1">
      <c r="C815" s="108" t="b">
        <v>0</v>
      </c>
      <c r="D815" s="109">
        <v>1</v>
      </c>
      <c r="E815" s="110">
        <v>2</v>
      </c>
      <c r="F815" s="110" t="s">
        <v>123</v>
      </c>
      <c r="G815" s="114">
        <v>30</v>
      </c>
      <c r="H815" s="114">
        <v>3</v>
      </c>
      <c r="I815" s="114">
        <v>0</v>
      </c>
      <c r="J815" s="114">
        <v>21</v>
      </c>
      <c r="K815" s="114" t="s">
        <v>117</v>
      </c>
      <c r="L815" s="114" t="s">
        <v>132</v>
      </c>
      <c r="M815" s="114" t="s">
        <v>125</v>
      </c>
      <c r="N815" s="114" t="b">
        <v>0</v>
      </c>
      <c r="O815" s="114"/>
      <c r="P815" s="114" t="s">
        <v>121</v>
      </c>
      <c r="Q815" s="114" t="s">
        <v>127</v>
      </c>
      <c r="R815" s="114" t="b">
        <v>0</v>
      </c>
      <c r="S815" s="114">
        <v>726</v>
      </c>
      <c r="T815" s="116">
        <v>1</v>
      </c>
      <c r="U815" s="116">
        <v>5.4814449516324669E+18</v>
      </c>
    </row>
    <row r="816" spans="3:21" ht="15" customHeight="1">
      <c r="C816" s="108" t="b">
        <v>0</v>
      </c>
      <c r="D816" s="109">
        <v>1</v>
      </c>
      <c r="E816" s="110">
        <v>3</v>
      </c>
      <c r="F816" s="110" t="s">
        <v>123</v>
      </c>
      <c r="G816" s="114"/>
      <c r="H816" s="114">
        <v>0</v>
      </c>
      <c r="I816" s="114">
        <v>0</v>
      </c>
      <c r="J816" s="114">
        <v>7.7374999999999998</v>
      </c>
      <c r="K816" s="114" t="s">
        <v>128</v>
      </c>
      <c r="L816" s="114" t="s">
        <v>118</v>
      </c>
      <c r="M816" s="114" t="s">
        <v>125</v>
      </c>
      <c r="N816" s="114" t="b">
        <v>0</v>
      </c>
      <c r="O816" s="114"/>
      <c r="P816" s="114" t="s">
        <v>129</v>
      </c>
      <c r="Q816" s="114" t="s">
        <v>127</v>
      </c>
      <c r="R816" s="114" t="b">
        <v>1</v>
      </c>
      <c r="S816" s="114">
        <v>727</v>
      </c>
      <c r="T816" s="116">
        <v>1</v>
      </c>
      <c r="U816" s="116">
        <v>1.300444250541985E+19</v>
      </c>
    </row>
    <row r="817" spans="3:21" ht="15" customHeight="1">
      <c r="C817" s="108" t="b">
        <v>0</v>
      </c>
      <c r="D817" s="109">
        <v>0</v>
      </c>
      <c r="E817" s="110">
        <v>2</v>
      </c>
      <c r="F817" s="110" t="s">
        <v>116</v>
      </c>
      <c r="G817" s="114">
        <v>25</v>
      </c>
      <c r="H817" s="114">
        <v>1</v>
      </c>
      <c r="I817" s="114">
        <v>0</v>
      </c>
      <c r="J817" s="114">
        <v>26</v>
      </c>
      <c r="K817" s="114" t="s">
        <v>117</v>
      </c>
      <c r="L817" s="114" t="s">
        <v>132</v>
      </c>
      <c r="M817" s="114" t="s">
        <v>119</v>
      </c>
      <c r="N817" s="114" t="b">
        <v>1</v>
      </c>
      <c r="O817" s="114"/>
      <c r="P817" s="114" t="s">
        <v>121</v>
      </c>
      <c r="Q817" s="114" t="s">
        <v>122</v>
      </c>
      <c r="R817" s="114" t="b">
        <v>0</v>
      </c>
      <c r="S817" s="114">
        <v>728</v>
      </c>
      <c r="T817" s="116">
        <v>1</v>
      </c>
      <c r="U817" s="116">
        <v>1.4588350630627504E+19</v>
      </c>
    </row>
    <row r="818" spans="3:21" ht="15" customHeight="1">
      <c r="C818" s="108" t="b">
        <v>0</v>
      </c>
      <c r="D818" s="109">
        <v>0</v>
      </c>
      <c r="E818" s="110">
        <v>3</v>
      </c>
      <c r="F818" s="110" t="s">
        <v>123</v>
      </c>
      <c r="G818" s="114">
        <v>25</v>
      </c>
      <c r="H818" s="114">
        <v>1</v>
      </c>
      <c r="I818" s="114">
        <v>0</v>
      </c>
      <c r="J818" s="114">
        <v>7.9249999999999998</v>
      </c>
      <c r="K818" s="114" t="s">
        <v>117</v>
      </c>
      <c r="L818" s="114" t="s">
        <v>118</v>
      </c>
      <c r="M818" s="114" t="s">
        <v>125</v>
      </c>
      <c r="N818" s="114" t="b">
        <v>0</v>
      </c>
      <c r="O818" s="114"/>
      <c r="P818" s="114" t="s">
        <v>121</v>
      </c>
      <c r="Q818" s="114" t="s">
        <v>122</v>
      </c>
      <c r="R818" s="114" t="b">
        <v>0</v>
      </c>
      <c r="S818" s="114">
        <v>729</v>
      </c>
      <c r="T818" s="116">
        <v>1</v>
      </c>
      <c r="U818" s="116">
        <v>4.4564981519318963E+17</v>
      </c>
    </row>
    <row r="819" spans="3:21" ht="15" customHeight="1">
      <c r="C819" s="108" t="b">
        <v>0</v>
      </c>
      <c r="D819" s="109">
        <v>1</v>
      </c>
      <c r="E819" s="110">
        <v>1</v>
      </c>
      <c r="F819" s="110" t="s">
        <v>123</v>
      </c>
      <c r="G819" s="114">
        <v>29</v>
      </c>
      <c r="H819" s="114">
        <v>0</v>
      </c>
      <c r="I819" s="114">
        <v>0</v>
      </c>
      <c r="J819" s="114">
        <v>211.33750000000001</v>
      </c>
      <c r="K819" s="114" t="s">
        <v>117</v>
      </c>
      <c r="L819" s="114" t="s">
        <v>124</v>
      </c>
      <c r="M819" s="114" t="s">
        <v>125</v>
      </c>
      <c r="N819" s="114" t="b">
        <v>0</v>
      </c>
      <c r="O819" s="114" t="s">
        <v>136</v>
      </c>
      <c r="P819" s="114" t="s">
        <v>121</v>
      </c>
      <c r="Q819" s="114" t="s">
        <v>127</v>
      </c>
      <c r="R819" s="114" t="b">
        <v>1</v>
      </c>
      <c r="S819" s="114">
        <v>730</v>
      </c>
      <c r="T819" s="116">
        <v>0</v>
      </c>
      <c r="U819" s="116">
        <v>4.7614879740398029E+18</v>
      </c>
    </row>
    <row r="820" spans="3:21" ht="15" customHeight="1">
      <c r="C820" s="108" t="b">
        <v>0</v>
      </c>
      <c r="D820" s="109">
        <v>0</v>
      </c>
      <c r="E820" s="110">
        <v>3</v>
      </c>
      <c r="F820" s="110" t="s">
        <v>116</v>
      </c>
      <c r="G820" s="114">
        <v>11</v>
      </c>
      <c r="H820" s="114">
        <v>0</v>
      </c>
      <c r="I820" s="114">
        <v>0</v>
      </c>
      <c r="J820" s="114">
        <v>18.787500000000001</v>
      </c>
      <c r="K820" s="114" t="s">
        <v>120</v>
      </c>
      <c r="L820" s="114" t="s">
        <v>118</v>
      </c>
      <c r="M820" s="114" t="s">
        <v>131</v>
      </c>
      <c r="N820" s="114" t="b">
        <v>0</v>
      </c>
      <c r="O820" s="114"/>
      <c r="P820" s="114" t="s">
        <v>126</v>
      </c>
      <c r="Q820" s="114" t="s">
        <v>122</v>
      </c>
      <c r="R820" s="114" t="b">
        <v>1</v>
      </c>
      <c r="S820" s="114">
        <v>731</v>
      </c>
      <c r="T820" s="116">
        <v>1</v>
      </c>
      <c r="U820" s="116">
        <v>1.460862806749833E+17</v>
      </c>
    </row>
    <row r="821" spans="3:21" ht="15" customHeight="1">
      <c r="C821" s="108" t="b">
        <v>0</v>
      </c>
      <c r="D821" s="109">
        <v>0</v>
      </c>
      <c r="E821" s="110">
        <v>2</v>
      </c>
      <c r="F821" s="110" t="s">
        <v>116</v>
      </c>
      <c r="G821" s="114"/>
      <c r="H821" s="114">
        <v>0</v>
      </c>
      <c r="I821" s="114">
        <v>0</v>
      </c>
      <c r="J821" s="114">
        <v>0</v>
      </c>
      <c r="K821" s="114" t="s">
        <v>117</v>
      </c>
      <c r="L821" s="114" t="s">
        <v>132</v>
      </c>
      <c r="M821" s="114" t="s">
        <v>119</v>
      </c>
      <c r="N821" s="114" t="b">
        <v>1</v>
      </c>
      <c r="O821" s="114"/>
      <c r="P821" s="114" t="s">
        <v>121</v>
      </c>
      <c r="Q821" s="114" t="s">
        <v>122</v>
      </c>
      <c r="R821" s="114" t="b">
        <v>1</v>
      </c>
      <c r="S821" s="114">
        <v>732</v>
      </c>
      <c r="T821" s="116">
        <v>1</v>
      </c>
      <c r="U821" s="116">
        <v>4.137236993486359E+17</v>
      </c>
    </row>
    <row r="822" spans="3:21" ht="15" customHeight="1">
      <c r="C822" s="108" t="b">
        <v>0</v>
      </c>
      <c r="D822" s="109">
        <v>0</v>
      </c>
      <c r="E822" s="110">
        <v>2</v>
      </c>
      <c r="F822" s="110" t="s">
        <v>116</v>
      </c>
      <c r="G822" s="114">
        <v>23</v>
      </c>
      <c r="H822" s="114">
        <v>0</v>
      </c>
      <c r="I822" s="114">
        <v>0</v>
      </c>
      <c r="J822" s="114">
        <v>13</v>
      </c>
      <c r="K822" s="114" t="s">
        <v>117</v>
      </c>
      <c r="L822" s="114" t="s">
        <v>132</v>
      </c>
      <c r="M822" s="114" t="s">
        <v>119</v>
      </c>
      <c r="N822" s="114" t="b">
        <v>1</v>
      </c>
      <c r="O822" s="114"/>
      <c r="P822" s="114" t="s">
        <v>121</v>
      </c>
      <c r="Q822" s="114" t="s">
        <v>122</v>
      </c>
      <c r="R822" s="114" t="b">
        <v>1</v>
      </c>
      <c r="S822" s="114">
        <v>733</v>
      </c>
      <c r="T822" s="116">
        <v>1</v>
      </c>
      <c r="U822" s="116">
        <v>8.0585063569104576E+17</v>
      </c>
    </row>
    <row r="823" spans="3:21" ht="15" customHeight="1">
      <c r="C823" s="108" t="b">
        <v>0</v>
      </c>
      <c r="D823" s="109">
        <v>0</v>
      </c>
      <c r="E823" s="110">
        <v>2</v>
      </c>
      <c r="F823" s="110" t="s">
        <v>116</v>
      </c>
      <c r="G823" s="114">
        <v>23</v>
      </c>
      <c r="H823" s="114">
        <v>0</v>
      </c>
      <c r="I823" s="114">
        <v>0</v>
      </c>
      <c r="J823" s="114">
        <v>13</v>
      </c>
      <c r="K823" s="114" t="s">
        <v>117</v>
      </c>
      <c r="L823" s="114" t="s">
        <v>132</v>
      </c>
      <c r="M823" s="114" t="s">
        <v>119</v>
      </c>
      <c r="N823" s="114" t="b">
        <v>1</v>
      </c>
      <c r="O823" s="114"/>
      <c r="P823" s="114" t="s">
        <v>121</v>
      </c>
      <c r="Q823" s="114" t="s">
        <v>122</v>
      </c>
      <c r="R823" s="114" t="b">
        <v>1</v>
      </c>
      <c r="S823" s="114">
        <v>734</v>
      </c>
      <c r="T823" s="116">
        <v>1</v>
      </c>
      <c r="U823" s="116">
        <v>5.8738035330099425E+18</v>
      </c>
    </row>
    <row r="824" spans="3:21" ht="15" customHeight="1">
      <c r="C824" s="108" t="b">
        <v>0</v>
      </c>
      <c r="D824" s="109">
        <v>0</v>
      </c>
      <c r="E824" s="110">
        <v>3</v>
      </c>
      <c r="F824" s="110" t="s">
        <v>123</v>
      </c>
      <c r="G824" s="114">
        <v>48</v>
      </c>
      <c r="H824" s="114">
        <v>1</v>
      </c>
      <c r="I824" s="114">
        <v>3</v>
      </c>
      <c r="J824" s="114">
        <v>34.375</v>
      </c>
      <c r="K824" s="114" t="s">
        <v>117</v>
      </c>
      <c r="L824" s="114" t="s">
        <v>118</v>
      </c>
      <c r="M824" s="114" t="s">
        <v>125</v>
      </c>
      <c r="N824" s="114" t="b">
        <v>0</v>
      </c>
      <c r="O824" s="114"/>
      <c r="P824" s="114" t="s">
        <v>121</v>
      </c>
      <c r="Q824" s="114" t="s">
        <v>122</v>
      </c>
      <c r="R824" s="114" t="b">
        <v>0</v>
      </c>
      <c r="S824" s="114">
        <v>736</v>
      </c>
      <c r="T824" s="116">
        <v>1</v>
      </c>
      <c r="U824" s="116">
        <v>5.2258068220124703E+18</v>
      </c>
    </row>
    <row r="825" spans="3:21" ht="15" customHeight="1">
      <c r="C825" s="108" t="b">
        <v>0</v>
      </c>
      <c r="D825" s="109">
        <v>1</v>
      </c>
      <c r="E825" s="110">
        <v>1</v>
      </c>
      <c r="F825" s="110" t="s">
        <v>116</v>
      </c>
      <c r="G825" s="114">
        <v>35</v>
      </c>
      <c r="H825" s="114">
        <v>0</v>
      </c>
      <c r="I825" s="114">
        <v>0</v>
      </c>
      <c r="J825" s="114">
        <v>512.32920000000001</v>
      </c>
      <c r="K825" s="114" t="s">
        <v>120</v>
      </c>
      <c r="L825" s="114" t="s">
        <v>124</v>
      </c>
      <c r="M825" s="114" t="s">
        <v>119</v>
      </c>
      <c r="N825" s="114" t="b">
        <v>1</v>
      </c>
      <c r="O825" s="114" t="s">
        <v>136</v>
      </c>
      <c r="P825" s="114" t="s">
        <v>126</v>
      </c>
      <c r="Q825" s="114" t="s">
        <v>127</v>
      </c>
      <c r="R825" s="114" t="b">
        <v>1</v>
      </c>
      <c r="S825" s="114">
        <v>737</v>
      </c>
      <c r="T825" s="116">
        <v>0</v>
      </c>
      <c r="U825" s="116">
        <v>6.2279545751589389E+17</v>
      </c>
    </row>
    <row r="826" spans="3:21" ht="15" customHeight="1">
      <c r="C826" s="108" t="b">
        <v>0</v>
      </c>
      <c r="D826" s="109">
        <v>0</v>
      </c>
      <c r="E826" s="110">
        <v>3</v>
      </c>
      <c r="F826" s="110" t="s">
        <v>116</v>
      </c>
      <c r="G826" s="114"/>
      <c r="H826" s="114">
        <v>0</v>
      </c>
      <c r="I826" s="114">
        <v>0</v>
      </c>
      <c r="J826" s="114">
        <v>7.8958000000000004</v>
      </c>
      <c r="K826" s="114" t="s">
        <v>117</v>
      </c>
      <c r="L826" s="114" t="s">
        <v>118</v>
      </c>
      <c r="M826" s="114" t="s">
        <v>119</v>
      </c>
      <c r="N826" s="114" t="b">
        <v>1</v>
      </c>
      <c r="O826" s="114"/>
      <c r="P826" s="114" t="s">
        <v>121</v>
      </c>
      <c r="Q826" s="114" t="s">
        <v>122</v>
      </c>
      <c r="R826" s="114" t="b">
        <v>1</v>
      </c>
      <c r="S826" s="114">
        <v>738</v>
      </c>
      <c r="T826" s="116">
        <v>1</v>
      </c>
      <c r="U826" s="116">
        <v>3.1543407944024412E+18</v>
      </c>
    </row>
    <row r="827" spans="3:21" ht="15" customHeight="1">
      <c r="C827" s="108" t="b">
        <v>0</v>
      </c>
      <c r="D827" s="109">
        <v>0</v>
      </c>
      <c r="E827" s="110">
        <v>3</v>
      </c>
      <c r="F827" s="110" t="s">
        <v>116</v>
      </c>
      <c r="G827" s="114"/>
      <c r="H827" s="114">
        <v>0</v>
      </c>
      <c r="I827" s="114">
        <v>0</v>
      </c>
      <c r="J827" s="114">
        <v>7.8958000000000004</v>
      </c>
      <c r="K827" s="114" t="s">
        <v>117</v>
      </c>
      <c r="L827" s="114" t="s">
        <v>118</v>
      </c>
      <c r="M827" s="114" t="s">
        <v>119</v>
      </c>
      <c r="N827" s="114" t="b">
        <v>1</v>
      </c>
      <c r="O827" s="114"/>
      <c r="P827" s="114" t="s">
        <v>121</v>
      </c>
      <c r="Q827" s="114" t="s">
        <v>122</v>
      </c>
      <c r="R827" s="114" t="b">
        <v>1</v>
      </c>
      <c r="S827" s="114">
        <v>739</v>
      </c>
      <c r="T827" s="116">
        <v>1</v>
      </c>
      <c r="U827" s="116">
        <v>1.6236945924415465E+19</v>
      </c>
    </row>
    <row r="828" spans="3:21" ht="15" customHeight="1">
      <c r="C828" s="108" t="b">
        <v>0</v>
      </c>
      <c r="D828" s="109">
        <v>1</v>
      </c>
      <c r="E828" s="110">
        <v>1</v>
      </c>
      <c r="F828" s="110" t="s">
        <v>116</v>
      </c>
      <c r="G828" s="114"/>
      <c r="H828" s="114">
        <v>0</v>
      </c>
      <c r="I828" s="114">
        <v>0</v>
      </c>
      <c r="J828" s="114">
        <v>30</v>
      </c>
      <c r="K828" s="114" t="s">
        <v>117</v>
      </c>
      <c r="L828" s="114" t="s">
        <v>124</v>
      </c>
      <c r="M828" s="114" t="s">
        <v>119</v>
      </c>
      <c r="N828" s="114" t="b">
        <v>1</v>
      </c>
      <c r="O828" s="114" t="s">
        <v>134</v>
      </c>
      <c r="P828" s="114" t="s">
        <v>121</v>
      </c>
      <c r="Q828" s="114" t="s">
        <v>127</v>
      </c>
      <c r="R828" s="114" t="b">
        <v>1</v>
      </c>
      <c r="S828" s="114">
        <v>740</v>
      </c>
      <c r="T828" s="116">
        <v>1</v>
      </c>
      <c r="U828" s="116">
        <v>1.3428251049421736E+19</v>
      </c>
    </row>
    <row r="829" spans="3:21" ht="15" customHeight="1">
      <c r="C829" s="108" t="b">
        <v>0</v>
      </c>
      <c r="D829" s="109">
        <v>0</v>
      </c>
      <c r="E829" s="110">
        <v>1</v>
      </c>
      <c r="F829" s="110" t="s">
        <v>116</v>
      </c>
      <c r="G829" s="114">
        <v>36</v>
      </c>
      <c r="H829" s="114">
        <v>1</v>
      </c>
      <c r="I829" s="114">
        <v>0</v>
      </c>
      <c r="J829" s="114">
        <v>78.849999999999994</v>
      </c>
      <c r="K829" s="114" t="s">
        <v>117</v>
      </c>
      <c r="L829" s="114" t="s">
        <v>124</v>
      </c>
      <c r="M829" s="114" t="s">
        <v>119</v>
      </c>
      <c r="N829" s="114" t="b">
        <v>1</v>
      </c>
      <c r="O829" s="114" t="s">
        <v>120</v>
      </c>
      <c r="P829" s="114" t="s">
        <v>121</v>
      </c>
      <c r="Q829" s="114" t="s">
        <v>122</v>
      </c>
      <c r="R829" s="114" t="b">
        <v>0</v>
      </c>
      <c r="S829" s="114">
        <v>741</v>
      </c>
      <c r="T829" s="116">
        <v>0</v>
      </c>
      <c r="U829" s="116">
        <v>1.5772025956189463E+19</v>
      </c>
    </row>
    <row r="830" spans="3:21" ht="15" customHeight="1">
      <c r="C830" s="108" t="b">
        <v>0</v>
      </c>
      <c r="D830" s="109">
        <v>1</v>
      </c>
      <c r="E830" s="110">
        <v>1</v>
      </c>
      <c r="F830" s="110" t="s">
        <v>123</v>
      </c>
      <c r="G830" s="114">
        <v>21</v>
      </c>
      <c r="H830" s="114">
        <v>2</v>
      </c>
      <c r="I830" s="114">
        <v>2</v>
      </c>
      <c r="J830" s="114">
        <v>262.375</v>
      </c>
      <c r="K830" s="114" t="s">
        <v>120</v>
      </c>
      <c r="L830" s="114" t="s">
        <v>124</v>
      </c>
      <c r="M830" s="114" t="s">
        <v>125</v>
      </c>
      <c r="N830" s="114" t="b">
        <v>0</v>
      </c>
      <c r="O830" s="114" t="s">
        <v>136</v>
      </c>
      <c r="P830" s="114" t="s">
        <v>126</v>
      </c>
      <c r="Q830" s="114" t="s">
        <v>127</v>
      </c>
      <c r="R830" s="114" t="b">
        <v>0</v>
      </c>
      <c r="S830" s="114">
        <v>742</v>
      </c>
      <c r="T830" s="116">
        <v>0</v>
      </c>
      <c r="U830" s="116">
        <v>9.1863993938555597E+18</v>
      </c>
    </row>
    <row r="831" spans="3:21" ht="15" customHeight="1">
      <c r="C831" s="108" t="b">
        <v>0</v>
      </c>
      <c r="D831" s="109">
        <v>0</v>
      </c>
      <c r="E831" s="110">
        <v>3</v>
      </c>
      <c r="F831" s="110" t="s">
        <v>116</v>
      </c>
      <c r="G831" s="114">
        <v>24</v>
      </c>
      <c r="H831" s="114">
        <v>1</v>
      </c>
      <c r="I831" s="114">
        <v>0</v>
      </c>
      <c r="J831" s="114">
        <v>16.100000000000001</v>
      </c>
      <c r="K831" s="114" t="s">
        <v>117</v>
      </c>
      <c r="L831" s="114" t="s">
        <v>118</v>
      </c>
      <c r="M831" s="114" t="s">
        <v>119</v>
      </c>
      <c r="N831" s="114" t="b">
        <v>1</v>
      </c>
      <c r="O831" s="114"/>
      <c r="P831" s="114" t="s">
        <v>121</v>
      </c>
      <c r="Q831" s="114" t="s">
        <v>122</v>
      </c>
      <c r="R831" s="114" t="b">
        <v>0</v>
      </c>
      <c r="S831" s="114">
        <v>743</v>
      </c>
      <c r="T831" s="116">
        <v>1</v>
      </c>
      <c r="U831" s="116">
        <v>1.6581021942999294E+19</v>
      </c>
    </row>
    <row r="832" spans="3:21" ht="15" customHeight="1">
      <c r="C832" s="108" t="b">
        <v>0</v>
      </c>
      <c r="D832" s="109">
        <v>1</v>
      </c>
      <c r="E832" s="110">
        <v>3</v>
      </c>
      <c r="F832" s="110" t="s">
        <v>116</v>
      </c>
      <c r="G832" s="114">
        <v>31</v>
      </c>
      <c r="H832" s="114">
        <v>0</v>
      </c>
      <c r="I832" s="114">
        <v>0</v>
      </c>
      <c r="J832" s="114">
        <v>7.9249999999999998</v>
      </c>
      <c r="K832" s="114" t="s">
        <v>117</v>
      </c>
      <c r="L832" s="114" t="s">
        <v>118</v>
      </c>
      <c r="M832" s="114" t="s">
        <v>119</v>
      </c>
      <c r="N832" s="114" t="b">
        <v>1</v>
      </c>
      <c r="O832" s="114"/>
      <c r="P832" s="114" t="s">
        <v>121</v>
      </c>
      <c r="Q832" s="114" t="s">
        <v>127</v>
      </c>
      <c r="R832" s="114" t="b">
        <v>1</v>
      </c>
      <c r="S832" s="114">
        <v>744</v>
      </c>
      <c r="T832" s="116">
        <v>1</v>
      </c>
      <c r="U832" s="116">
        <v>1.7353814276323901E+19</v>
      </c>
    </row>
    <row r="833" spans="3:21" ht="15" customHeight="1">
      <c r="C833" s="108" t="b">
        <v>0</v>
      </c>
      <c r="D833" s="109">
        <v>0</v>
      </c>
      <c r="E833" s="110">
        <v>1</v>
      </c>
      <c r="F833" s="110" t="s">
        <v>116</v>
      </c>
      <c r="G833" s="114">
        <v>70</v>
      </c>
      <c r="H833" s="114">
        <v>1</v>
      </c>
      <c r="I833" s="114">
        <v>1</v>
      </c>
      <c r="J833" s="114">
        <v>71</v>
      </c>
      <c r="K833" s="114" t="s">
        <v>117</v>
      </c>
      <c r="L833" s="114" t="s">
        <v>124</v>
      </c>
      <c r="M833" s="114" t="s">
        <v>119</v>
      </c>
      <c r="N833" s="114" t="b">
        <v>1</v>
      </c>
      <c r="O833" s="114" t="s">
        <v>136</v>
      </c>
      <c r="P833" s="114" t="s">
        <v>121</v>
      </c>
      <c r="Q833" s="114" t="s">
        <v>122</v>
      </c>
      <c r="R833" s="114" t="b">
        <v>0</v>
      </c>
      <c r="S833" s="114">
        <v>745</v>
      </c>
      <c r="T833" s="116">
        <v>0</v>
      </c>
      <c r="U833" s="116">
        <v>7.4553891706150164E+18</v>
      </c>
    </row>
    <row r="834" spans="3:21" ht="15" customHeight="1">
      <c r="C834" s="108" t="b">
        <v>0</v>
      </c>
      <c r="D834" s="109">
        <v>0</v>
      </c>
      <c r="E834" s="110">
        <v>3</v>
      </c>
      <c r="F834" s="110" t="s">
        <v>116</v>
      </c>
      <c r="G834" s="114">
        <v>16</v>
      </c>
      <c r="H834" s="114">
        <v>1</v>
      </c>
      <c r="I834" s="114">
        <v>1</v>
      </c>
      <c r="J834" s="114">
        <v>20.25</v>
      </c>
      <c r="K834" s="114" t="s">
        <v>117</v>
      </c>
      <c r="L834" s="114" t="s">
        <v>118</v>
      </c>
      <c r="M834" s="114" t="s">
        <v>119</v>
      </c>
      <c r="N834" s="114" t="b">
        <v>1</v>
      </c>
      <c r="O834" s="114"/>
      <c r="P834" s="114" t="s">
        <v>121</v>
      </c>
      <c r="Q834" s="114" t="s">
        <v>122</v>
      </c>
      <c r="R834" s="114" t="b">
        <v>0</v>
      </c>
      <c r="S834" s="114">
        <v>746</v>
      </c>
      <c r="T834" s="116">
        <v>1</v>
      </c>
      <c r="U834" s="116">
        <v>3.1102253028037187E+18</v>
      </c>
    </row>
    <row r="835" spans="3:21" ht="15" customHeight="1">
      <c r="C835" s="108" t="b">
        <v>0</v>
      </c>
      <c r="D835" s="109">
        <v>1</v>
      </c>
      <c r="E835" s="110">
        <v>2</v>
      </c>
      <c r="F835" s="110" t="s">
        <v>123</v>
      </c>
      <c r="G835" s="114">
        <v>30</v>
      </c>
      <c r="H835" s="114">
        <v>0</v>
      </c>
      <c r="I835" s="114">
        <v>0</v>
      </c>
      <c r="J835" s="114">
        <v>13</v>
      </c>
      <c r="K835" s="114" t="s">
        <v>117</v>
      </c>
      <c r="L835" s="114" t="s">
        <v>132</v>
      </c>
      <c r="M835" s="114" t="s">
        <v>125</v>
      </c>
      <c r="N835" s="114" t="b">
        <v>0</v>
      </c>
      <c r="O835" s="114"/>
      <c r="P835" s="114" t="s">
        <v>121</v>
      </c>
      <c r="Q835" s="114" t="s">
        <v>127</v>
      </c>
      <c r="R835" s="114" t="b">
        <v>1</v>
      </c>
      <c r="S835" s="114">
        <v>747</v>
      </c>
      <c r="T835" s="116">
        <v>1</v>
      </c>
      <c r="U835" s="116">
        <v>1.1762729585507258E+19</v>
      </c>
    </row>
    <row r="836" spans="3:21" ht="15" customHeight="1">
      <c r="C836" s="108" t="b">
        <v>0</v>
      </c>
      <c r="D836" s="109">
        <v>0</v>
      </c>
      <c r="E836" s="110">
        <v>1</v>
      </c>
      <c r="F836" s="110" t="s">
        <v>116</v>
      </c>
      <c r="G836" s="114">
        <v>19</v>
      </c>
      <c r="H836" s="114">
        <v>1</v>
      </c>
      <c r="I836" s="114">
        <v>0</v>
      </c>
      <c r="J836" s="114">
        <v>53.1</v>
      </c>
      <c r="K836" s="114" t="s">
        <v>117</v>
      </c>
      <c r="L836" s="114" t="s">
        <v>124</v>
      </c>
      <c r="M836" s="114" t="s">
        <v>119</v>
      </c>
      <c r="N836" s="114" t="b">
        <v>1</v>
      </c>
      <c r="O836" s="114" t="s">
        <v>134</v>
      </c>
      <c r="P836" s="114" t="s">
        <v>121</v>
      </c>
      <c r="Q836" s="114" t="s">
        <v>122</v>
      </c>
      <c r="R836" s="114" t="b">
        <v>0</v>
      </c>
      <c r="S836" s="114">
        <v>748</v>
      </c>
      <c r="T836" s="116">
        <v>0</v>
      </c>
      <c r="U836" s="116">
        <v>1.3358806866505949E+19</v>
      </c>
    </row>
    <row r="837" spans="3:21" ht="15" customHeight="1">
      <c r="C837" s="108" t="b">
        <v>0</v>
      </c>
      <c r="D837" s="109">
        <v>0</v>
      </c>
      <c r="E837" s="110">
        <v>3</v>
      </c>
      <c r="F837" s="110" t="s">
        <v>116</v>
      </c>
      <c r="G837" s="114">
        <v>31</v>
      </c>
      <c r="H837" s="114">
        <v>0</v>
      </c>
      <c r="I837" s="114">
        <v>0</v>
      </c>
      <c r="J837" s="114">
        <v>7.75</v>
      </c>
      <c r="K837" s="114" t="s">
        <v>128</v>
      </c>
      <c r="L837" s="114" t="s">
        <v>118</v>
      </c>
      <c r="M837" s="114" t="s">
        <v>119</v>
      </c>
      <c r="N837" s="114" t="b">
        <v>1</v>
      </c>
      <c r="O837" s="114"/>
      <c r="P837" s="114" t="s">
        <v>129</v>
      </c>
      <c r="Q837" s="114" t="s">
        <v>122</v>
      </c>
      <c r="R837" s="114" t="b">
        <v>1</v>
      </c>
      <c r="S837" s="114">
        <v>749</v>
      </c>
      <c r="T837" s="116">
        <v>1</v>
      </c>
      <c r="U837" s="116">
        <v>7.266729156025385E+18</v>
      </c>
    </row>
    <row r="838" spans="3:21" ht="15" customHeight="1">
      <c r="C838" s="108" t="b">
        <v>0</v>
      </c>
      <c r="D838" s="109">
        <v>1</v>
      </c>
      <c r="E838" s="110">
        <v>2</v>
      </c>
      <c r="F838" s="110" t="s">
        <v>123</v>
      </c>
      <c r="G838" s="114">
        <v>4</v>
      </c>
      <c r="H838" s="114">
        <v>1</v>
      </c>
      <c r="I838" s="114">
        <v>1</v>
      </c>
      <c r="J838" s="114">
        <v>23</v>
      </c>
      <c r="K838" s="114" t="s">
        <v>117</v>
      </c>
      <c r="L838" s="114" t="s">
        <v>132</v>
      </c>
      <c r="M838" s="114" t="s">
        <v>131</v>
      </c>
      <c r="N838" s="114" t="b">
        <v>0</v>
      </c>
      <c r="O838" s="114"/>
      <c r="P838" s="114" t="s">
        <v>121</v>
      </c>
      <c r="Q838" s="114" t="s">
        <v>127</v>
      </c>
      <c r="R838" s="114" t="b">
        <v>0</v>
      </c>
      <c r="S838" s="114">
        <v>750</v>
      </c>
      <c r="T838" s="116">
        <v>1</v>
      </c>
      <c r="U838" s="116">
        <v>1.6179818077913061E+19</v>
      </c>
    </row>
    <row r="839" spans="3:21" ht="15" customHeight="1">
      <c r="C839" s="108" t="b">
        <v>0</v>
      </c>
      <c r="D839" s="109">
        <v>1</v>
      </c>
      <c r="E839" s="110">
        <v>3</v>
      </c>
      <c r="F839" s="110" t="s">
        <v>116</v>
      </c>
      <c r="G839" s="114">
        <v>6</v>
      </c>
      <c r="H839" s="114">
        <v>0</v>
      </c>
      <c r="I839" s="114">
        <v>1</v>
      </c>
      <c r="J839" s="114">
        <v>12.475</v>
      </c>
      <c r="K839" s="114" t="s">
        <v>117</v>
      </c>
      <c r="L839" s="114" t="s">
        <v>118</v>
      </c>
      <c r="M839" s="114" t="s">
        <v>131</v>
      </c>
      <c r="N839" s="114" t="b">
        <v>0</v>
      </c>
      <c r="O839" s="114" t="s">
        <v>130</v>
      </c>
      <c r="P839" s="114" t="s">
        <v>121</v>
      </c>
      <c r="Q839" s="114" t="s">
        <v>127</v>
      </c>
      <c r="R839" s="114" t="b">
        <v>0</v>
      </c>
      <c r="S839" s="114">
        <v>751</v>
      </c>
      <c r="T839" s="116">
        <v>0</v>
      </c>
      <c r="U839" s="116">
        <v>1.1315199299823102E+19</v>
      </c>
    </row>
    <row r="840" spans="3:21" ht="15" customHeight="1">
      <c r="C840" s="108" t="b">
        <v>0</v>
      </c>
      <c r="D840" s="109">
        <v>0</v>
      </c>
      <c r="E840" s="110">
        <v>3</v>
      </c>
      <c r="F840" s="110" t="s">
        <v>116</v>
      </c>
      <c r="G840" s="114">
        <v>33</v>
      </c>
      <c r="H840" s="114">
        <v>0</v>
      </c>
      <c r="I840" s="114">
        <v>0</v>
      </c>
      <c r="J840" s="114">
        <v>9.5</v>
      </c>
      <c r="K840" s="114" t="s">
        <v>117</v>
      </c>
      <c r="L840" s="114" t="s">
        <v>118</v>
      </c>
      <c r="M840" s="114" t="s">
        <v>119</v>
      </c>
      <c r="N840" s="114" t="b">
        <v>1</v>
      </c>
      <c r="O840" s="114"/>
      <c r="P840" s="114" t="s">
        <v>121</v>
      </c>
      <c r="Q840" s="114" t="s">
        <v>122</v>
      </c>
      <c r="R840" s="114" t="b">
        <v>1</v>
      </c>
      <c r="S840" s="114">
        <v>752</v>
      </c>
      <c r="T840" s="116">
        <v>1</v>
      </c>
      <c r="U840" s="116">
        <v>1.0590968917650725E+18</v>
      </c>
    </row>
    <row r="841" spans="3:21" ht="15" customHeight="1">
      <c r="C841" s="108" t="b">
        <v>0</v>
      </c>
      <c r="D841" s="109">
        <v>0</v>
      </c>
      <c r="E841" s="110">
        <v>3</v>
      </c>
      <c r="F841" s="110" t="s">
        <v>116</v>
      </c>
      <c r="G841" s="114">
        <v>23</v>
      </c>
      <c r="H841" s="114">
        <v>0</v>
      </c>
      <c r="I841" s="114">
        <v>0</v>
      </c>
      <c r="J841" s="114">
        <v>7.8958000000000004</v>
      </c>
      <c r="K841" s="114" t="s">
        <v>117</v>
      </c>
      <c r="L841" s="114" t="s">
        <v>118</v>
      </c>
      <c r="M841" s="114" t="s">
        <v>119</v>
      </c>
      <c r="N841" s="114" t="b">
        <v>1</v>
      </c>
      <c r="O841" s="114"/>
      <c r="P841" s="114" t="s">
        <v>121</v>
      </c>
      <c r="Q841" s="114" t="s">
        <v>122</v>
      </c>
      <c r="R841" s="114" t="b">
        <v>1</v>
      </c>
      <c r="S841" s="114">
        <v>753</v>
      </c>
      <c r="T841" s="116">
        <v>1</v>
      </c>
      <c r="U841" s="116">
        <v>6.1166416223581245E+18</v>
      </c>
    </row>
    <row r="842" spans="3:21" ht="15" customHeight="1">
      <c r="C842" s="108" t="b">
        <v>0</v>
      </c>
      <c r="D842" s="109">
        <v>1</v>
      </c>
      <c r="E842" s="110">
        <v>2</v>
      </c>
      <c r="F842" s="110" t="s">
        <v>123</v>
      </c>
      <c r="G842" s="114">
        <v>48</v>
      </c>
      <c r="H842" s="114">
        <v>1</v>
      </c>
      <c r="I842" s="114">
        <v>2</v>
      </c>
      <c r="J842" s="114">
        <v>65</v>
      </c>
      <c r="K842" s="114" t="s">
        <v>117</v>
      </c>
      <c r="L842" s="114" t="s">
        <v>132</v>
      </c>
      <c r="M842" s="114" t="s">
        <v>125</v>
      </c>
      <c r="N842" s="114" t="b">
        <v>0</v>
      </c>
      <c r="O842" s="114"/>
      <c r="P842" s="114" t="s">
        <v>121</v>
      </c>
      <c r="Q842" s="114" t="s">
        <v>127</v>
      </c>
      <c r="R842" s="114" t="b">
        <v>0</v>
      </c>
      <c r="S842" s="114">
        <v>754</v>
      </c>
      <c r="T842" s="116">
        <v>1</v>
      </c>
      <c r="U842" s="116">
        <v>1.6453409195804127E+19</v>
      </c>
    </row>
    <row r="843" spans="3:21" ht="15" customHeight="1">
      <c r="C843" s="108" t="b">
        <v>0</v>
      </c>
      <c r="D843" s="109">
        <v>0</v>
      </c>
      <c r="E843" s="110">
        <v>3</v>
      </c>
      <c r="F843" s="110" t="s">
        <v>116</v>
      </c>
      <c r="G843" s="114">
        <v>28</v>
      </c>
      <c r="H843" s="114">
        <v>0</v>
      </c>
      <c r="I843" s="114">
        <v>0</v>
      </c>
      <c r="J843" s="114">
        <v>7.7957999999999998</v>
      </c>
      <c r="K843" s="114" t="s">
        <v>117</v>
      </c>
      <c r="L843" s="114" t="s">
        <v>118</v>
      </c>
      <c r="M843" s="114" t="s">
        <v>119</v>
      </c>
      <c r="N843" s="114" t="b">
        <v>1</v>
      </c>
      <c r="O843" s="114"/>
      <c r="P843" s="114" t="s">
        <v>121</v>
      </c>
      <c r="Q843" s="114" t="s">
        <v>122</v>
      </c>
      <c r="R843" s="114" t="b">
        <v>1</v>
      </c>
      <c r="S843" s="114">
        <v>756</v>
      </c>
      <c r="T843" s="116">
        <v>1</v>
      </c>
      <c r="U843" s="116">
        <v>3.0458191710589773E+18</v>
      </c>
    </row>
    <row r="844" spans="3:21" ht="15" customHeight="1">
      <c r="C844" s="108" t="b">
        <v>0</v>
      </c>
      <c r="D844" s="109">
        <v>0</v>
      </c>
      <c r="E844" s="110">
        <v>2</v>
      </c>
      <c r="F844" s="110" t="s">
        <v>116</v>
      </c>
      <c r="G844" s="114">
        <v>18</v>
      </c>
      <c r="H844" s="114">
        <v>0</v>
      </c>
      <c r="I844" s="114">
        <v>0</v>
      </c>
      <c r="J844" s="114">
        <v>11.5</v>
      </c>
      <c r="K844" s="114" t="s">
        <v>117</v>
      </c>
      <c r="L844" s="114" t="s">
        <v>132</v>
      </c>
      <c r="M844" s="114" t="s">
        <v>119</v>
      </c>
      <c r="N844" s="114" t="b">
        <v>1</v>
      </c>
      <c r="O844" s="114"/>
      <c r="P844" s="114" t="s">
        <v>121</v>
      </c>
      <c r="Q844" s="114" t="s">
        <v>122</v>
      </c>
      <c r="R844" s="114" t="b">
        <v>1</v>
      </c>
      <c r="S844" s="114">
        <v>757</v>
      </c>
      <c r="T844" s="116">
        <v>1</v>
      </c>
      <c r="U844" s="116">
        <v>4.9721315527633408E+18</v>
      </c>
    </row>
    <row r="845" spans="3:21" ht="15" customHeight="1">
      <c r="C845" s="108" t="b">
        <v>0</v>
      </c>
      <c r="D845" s="109">
        <v>0</v>
      </c>
      <c r="E845" s="110">
        <v>3</v>
      </c>
      <c r="F845" s="110" t="s">
        <v>116</v>
      </c>
      <c r="G845" s="114">
        <v>34</v>
      </c>
      <c r="H845" s="114">
        <v>0</v>
      </c>
      <c r="I845" s="114">
        <v>0</v>
      </c>
      <c r="J845" s="114">
        <v>8.0500000000000007</v>
      </c>
      <c r="K845" s="114" t="s">
        <v>117</v>
      </c>
      <c r="L845" s="114" t="s">
        <v>118</v>
      </c>
      <c r="M845" s="114" t="s">
        <v>119</v>
      </c>
      <c r="N845" s="114" t="b">
        <v>1</v>
      </c>
      <c r="O845" s="114"/>
      <c r="P845" s="114" t="s">
        <v>121</v>
      </c>
      <c r="Q845" s="114" t="s">
        <v>122</v>
      </c>
      <c r="R845" s="114" t="b">
        <v>1</v>
      </c>
      <c r="S845" s="114">
        <v>758</v>
      </c>
      <c r="T845" s="116">
        <v>1</v>
      </c>
      <c r="U845" s="116">
        <v>5.8152158935371581E+18</v>
      </c>
    </row>
    <row r="846" spans="3:21" ht="15" customHeight="1">
      <c r="C846" s="108" t="b">
        <v>0</v>
      </c>
      <c r="D846" s="109">
        <v>1</v>
      </c>
      <c r="E846" s="110">
        <v>1</v>
      </c>
      <c r="F846" s="110" t="s">
        <v>123</v>
      </c>
      <c r="G846" s="114">
        <v>33</v>
      </c>
      <c r="H846" s="114">
        <v>0</v>
      </c>
      <c r="I846" s="114">
        <v>0</v>
      </c>
      <c r="J846" s="114">
        <v>86.5</v>
      </c>
      <c r="K846" s="114" t="s">
        <v>117</v>
      </c>
      <c r="L846" s="114" t="s">
        <v>124</v>
      </c>
      <c r="M846" s="114" t="s">
        <v>125</v>
      </c>
      <c r="N846" s="114" t="b">
        <v>0</v>
      </c>
      <c r="O846" s="114" t="s">
        <v>136</v>
      </c>
      <c r="P846" s="114" t="s">
        <v>121</v>
      </c>
      <c r="Q846" s="114" t="s">
        <v>127</v>
      </c>
      <c r="R846" s="114" t="b">
        <v>1</v>
      </c>
      <c r="S846" s="114">
        <v>759</v>
      </c>
      <c r="T846" s="116">
        <v>0</v>
      </c>
      <c r="U846" s="116">
        <v>7.9054468275290132E+18</v>
      </c>
    </row>
    <row r="847" spans="3:21" ht="15" customHeight="1">
      <c r="C847" s="108" t="b">
        <v>0</v>
      </c>
      <c r="D847" s="109">
        <v>0</v>
      </c>
      <c r="E847" s="110">
        <v>3</v>
      </c>
      <c r="F847" s="110" t="s">
        <v>116</v>
      </c>
      <c r="G847" s="114"/>
      <c r="H847" s="114">
        <v>0</v>
      </c>
      <c r="I847" s="114">
        <v>0</v>
      </c>
      <c r="J847" s="114">
        <v>14.5</v>
      </c>
      <c r="K847" s="114" t="s">
        <v>117</v>
      </c>
      <c r="L847" s="114" t="s">
        <v>118</v>
      </c>
      <c r="M847" s="114" t="s">
        <v>119</v>
      </c>
      <c r="N847" s="114" t="b">
        <v>1</v>
      </c>
      <c r="O847" s="114"/>
      <c r="P847" s="114" t="s">
        <v>121</v>
      </c>
      <c r="Q847" s="114" t="s">
        <v>122</v>
      </c>
      <c r="R847" s="114" t="b">
        <v>1</v>
      </c>
      <c r="S847" s="114">
        <v>760</v>
      </c>
      <c r="T847" s="116">
        <v>1</v>
      </c>
      <c r="U847" s="116">
        <v>1.4839194323232978E+18</v>
      </c>
    </row>
    <row r="848" spans="3:21" ht="15" customHeight="1">
      <c r="C848" s="108" t="b">
        <v>0</v>
      </c>
      <c r="D848" s="109">
        <v>0</v>
      </c>
      <c r="E848" s="110">
        <v>3</v>
      </c>
      <c r="F848" s="110" t="s">
        <v>116</v>
      </c>
      <c r="G848" s="114">
        <v>41</v>
      </c>
      <c r="H848" s="114">
        <v>0</v>
      </c>
      <c r="I848" s="114">
        <v>0</v>
      </c>
      <c r="J848" s="114">
        <v>7.125</v>
      </c>
      <c r="K848" s="114" t="s">
        <v>117</v>
      </c>
      <c r="L848" s="114" t="s">
        <v>118</v>
      </c>
      <c r="M848" s="114" t="s">
        <v>119</v>
      </c>
      <c r="N848" s="114" t="b">
        <v>1</v>
      </c>
      <c r="O848" s="114"/>
      <c r="P848" s="114" t="s">
        <v>121</v>
      </c>
      <c r="Q848" s="114" t="s">
        <v>122</v>
      </c>
      <c r="R848" s="114" t="b">
        <v>1</v>
      </c>
      <c r="S848" s="114">
        <v>761</v>
      </c>
      <c r="T848" s="116">
        <v>1</v>
      </c>
      <c r="U848" s="116">
        <v>7.8260769327077939E+17</v>
      </c>
    </row>
    <row r="849" spans="3:21" ht="15" customHeight="1">
      <c r="C849" s="108" t="b">
        <v>0</v>
      </c>
      <c r="D849" s="109">
        <v>1</v>
      </c>
      <c r="E849" s="110">
        <v>3</v>
      </c>
      <c r="F849" s="110" t="s">
        <v>116</v>
      </c>
      <c r="G849" s="114">
        <v>20</v>
      </c>
      <c r="H849" s="114">
        <v>0</v>
      </c>
      <c r="I849" s="114">
        <v>0</v>
      </c>
      <c r="J849" s="114">
        <v>7.2291999999999996</v>
      </c>
      <c r="K849" s="114" t="s">
        <v>120</v>
      </c>
      <c r="L849" s="114" t="s">
        <v>118</v>
      </c>
      <c r="M849" s="114" t="s">
        <v>119</v>
      </c>
      <c r="N849" s="114" t="b">
        <v>1</v>
      </c>
      <c r="O849" s="114"/>
      <c r="P849" s="114" t="s">
        <v>126</v>
      </c>
      <c r="Q849" s="114" t="s">
        <v>127</v>
      </c>
      <c r="R849" s="114" t="b">
        <v>1</v>
      </c>
      <c r="S849" s="114">
        <v>762</v>
      </c>
      <c r="T849" s="116">
        <v>1</v>
      </c>
      <c r="U849" s="116">
        <v>1.7052568614329549E+19</v>
      </c>
    </row>
    <row r="850" spans="3:21" ht="15" customHeight="1">
      <c r="C850" s="108" t="b">
        <v>0</v>
      </c>
      <c r="D850" s="109">
        <v>1</v>
      </c>
      <c r="E850" s="110">
        <v>1</v>
      </c>
      <c r="F850" s="110" t="s">
        <v>123</v>
      </c>
      <c r="G850" s="114">
        <v>36</v>
      </c>
      <c r="H850" s="114">
        <v>1</v>
      </c>
      <c r="I850" s="114">
        <v>2</v>
      </c>
      <c r="J850" s="114">
        <v>120</v>
      </c>
      <c r="K850" s="114" t="s">
        <v>117</v>
      </c>
      <c r="L850" s="114" t="s">
        <v>124</v>
      </c>
      <c r="M850" s="114" t="s">
        <v>125</v>
      </c>
      <c r="N850" s="114" t="b">
        <v>0</v>
      </c>
      <c r="O850" s="114" t="s">
        <v>136</v>
      </c>
      <c r="P850" s="114" t="s">
        <v>121</v>
      </c>
      <c r="Q850" s="114" t="s">
        <v>127</v>
      </c>
      <c r="R850" s="114" t="b">
        <v>0</v>
      </c>
      <c r="S850" s="114">
        <v>763</v>
      </c>
      <c r="T850" s="116">
        <v>0</v>
      </c>
      <c r="U850" s="116">
        <v>1.4898896844109212E+19</v>
      </c>
    </row>
    <row r="851" spans="3:21" ht="15" customHeight="1">
      <c r="C851" s="108" t="b">
        <v>0</v>
      </c>
      <c r="D851" s="109">
        <v>0</v>
      </c>
      <c r="E851" s="110">
        <v>3</v>
      </c>
      <c r="F851" s="110" t="s">
        <v>116</v>
      </c>
      <c r="G851" s="114">
        <v>16</v>
      </c>
      <c r="H851" s="114">
        <v>0</v>
      </c>
      <c r="I851" s="114">
        <v>0</v>
      </c>
      <c r="J851" s="114">
        <v>7.7750000000000004</v>
      </c>
      <c r="K851" s="114" t="s">
        <v>117</v>
      </c>
      <c r="L851" s="114" t="s">
        <v>118</v>
      </c>
      <c r="M851" s="114" t="s">
        <v>119</v>
      </c>
      <c r="N851" s="114" t="b">
        <v>1</v>
      </c>
      <c r="O851" s="114"/>
      <c r="P851" s="114" t="s">
        <v>121</v>
      </c>
      <c r="Q851" s="114" t="s">
        <v>122</v>
      </c>
      <c r="R851" s="114" t="b">
        <v>1</v>
      </c>
      <c r="S851" s="114">
        <v>764</v>
      </c>
      <c r="T851" s="116">
        <v>1</v>
      </c>
      <c r="U851" s="116">
        <v>1.8150927601701773E+19</v>
      </c>
    </row>
    <row r="852" spans="3:21" ht="15" customHeight="1">
      <c r="C852" s="108" t="b">
        <v>0</v>
      </c>
      <c r="D852" s="109">
        <v>1</v>
      </c>
      <c r="E852" s="110">
        <v>1</v>
      </c>
      <c r="F852" s="110" t="s">
        <v>123</v>
      </c>
      <c r="G852" s="114">
        <v>51</v>
      </c>
      <c r="H852" s="114">
        <v>1</v>
      </c>
      <c r="I852" s="114">
        <v>0</v>
      </c>
      <c r="J852" s="114">
        <v>77.958299999999994</v>
      </c>
      <c r="K852" s="114" t="s">
        <v>117</v>
      </c>
      <c r="L852" s="114" t="s">
        <v>124</v>
      </c>
      <c r="M852" s="114" t="s">
        <v>125</v>
      </c>
      <c r="N852" s="114" t="b">
        <v>0</v>
      </c>
      <c r="O852" s="114" t="s">
        <v>134</v>
      </c>
      <c r="P852" s="114" t="s">
        <v>121</v>
      </c>
      <c r="Q852" s="114" t="s">
        <v>127</v>
      </c>
      <c r="R852" s="114" t="b">
        <v>0</v>
      </c>
      <c r="S852" s="114">
        <v>765</v>
      </c>
      <c r="T852" s="116">
        <v>0</v>
      </c>
      <c r="U852" s="116">
        <v>5.7941196252191375E+18</v>
      </c>
    </row>
    <row r="853" spans="3:21" ht="15" customHeight="1">
      <c r="C853" s="108" t="b">
        <v>0</v>
      </c>
      <c r="D853" s="109">
        <v>0</v>
      </c>
      <c r="E853" s="110">
        <v>1</v>
      </c>
      <c r="F853" s="110" t="s">
        <v>116</v>
      </c>
      <c r="G853" s="114"/>
      <c r="H853" s="114">
        <v>0</v>
      </c>
      <c r="I853" s="114">
        <v>0</v>
      </c>
      <c r="J853" s="114">
        <v>39.6</v>
      </c>
      <c r="K853" s="114" t="s">
        <v>120</v>
      </c>
      <c r="L853" s="114" t="s">
        <v>124</v>
      </c>
      <c r="M853" s="114" t="s">
        <v>119</v>
      </c>
      <c r="N853" s="114" t="b">
        <v>1</v>
      </c>
      <c r="O853" s="114"/>
      <c r="P853" s="114" t="s">
        <v>126</v>
      </c>
      <c r="Q853" s="114" t="s">
        <v>122</v>
      </c>
      <c r="R853" s="114" t="b">
        <v>1</v>
      </c>
      <c r="S853" s="114">
        <v>766</v>
      </c>
      <c r="T853" s="116">
        <v>1</v>
      </c>
      <c r="U853" s="116">
        <v>1.3147767058355823E+19</v>
      </c>
    </row>
    <row r="854" spans="3:21" ht="15" customHeight="1">
      <c r="C854" s="108" t="b">
        <v>0</v>
      </c>
      <c r="D854" s="109">
        <v>0</v>
      </c>
      <c r="E854" s="110">
        <v>3</v>
      </c>
      <c r="F854" s="110" t="s">
        <v>116</v>
      </c>
      <c r="G854" s="114"/>
      <c r="H854" s="114">
        <v>1</v>
      </c>
      <c r="I854" s="114">
        <v>0</v>
      </c>
      <c r="J854" s="114">
        <v>24.15</v>
      </c>
      <c r="K854" s="114" t="s">
        <v>128</v>
      </c>
      <c r="L854" s="114" t="s">
        <v>118</v>
      </c>
      <c r="M854" s="114" t="s">
        <v>119</v>
      </c>
      <c r="N854" s="114" t="b">
        <v>1</v>
      </c>
      <c r="O854" s="114"/>
      <c r="P854" s="114" t="s">
        <v>129</v>
      </c>
      <c r="Q854" s="114" t="s">
        <v>122</v>
      </c>
      <c r="R854" s="114" t="b">
        <v>0</v>
      </c>
      <c r="S854" s="114">
        <v>768</v>
      </c>
      <c r="T854" s="116">
        <v>1</v>
      </c>
      <c r="U854" s="116">
        <v>3.113505973789588E+18</v>
      </c>
    </row>
    <row r="855" spans="3:21" ht="15" customHeight="1">
      <c r="C855" s="108" t="b">
        <v>0</v>
      </c>
      <c r="D855" s="109">
        <v>0</v>
      </c>
      <c r="E855" s="110">
        <v>3</v>
      </c>
      <c r="F855" s="110" t="s">
        <v>116</v>
      </c>
      <c r="G855" s="114">
        <v>32</v>
      </c>
      <c r="H855" s="114">
        <v>0</v>
      </c>
      <c r="I855" s="114">
        <v>0</v>
      </c>
      <c r="J855" s="114">
        <v>8.3625000000000007</v>
      </c>
      <c r="K855" s="114" t="s">
        <v>117</v>
      </c>
      <c r="L855" s="114" t="s">
        <v>118</v>
      </c>
      <c r="M855" s="114" t="s">
        <v>119</v>
      </c>
      <c r="N855" s="114" t="b">
        <v>1</v>
      </c>
      <c r="O855" s="114"/>
      <c r="P855" s="114" t="s">
        <v>121</v>
      </c>
      <c r="Q855" s="114" t="s">
        <v>122</v>
      </c>
      <c r="R855" s="114" t="b">
        <v>1</v>
      </c>
      <c r="S855" s="114">
        <v>769</v>
      </c>
      <c r="T855" s="116">
        <v>1</v>
      </c>
      <c r="U855" s="116">
        <v>5.075662656494251E+18</v>
      </c>
    </row>
    <row r="856" spans="3:21" ht="15" customHeight="1">
      <c r="C856" s="108" t="b">
        <v>0</v>
      </c>
      <c r="D856" s="109">
        <v>0</v>
      </c>
      <c r="E856" s="110">
        <v>3</v>
      </c>
      <c r="F856" s="110" t="s">
        <v>116</v>
      </c>
      <c r="G856" s="114">
        <v>24</v>
      </c>
      <c r="H856" s="114">
        <v>0</v>
      </c>
      <c r="I856" s="114">
        <v>0</v>
      </c>
      <c r="J856" s="114">
        <v>9.5</v>
      </c>
      <c r="K856" s="114" t="s">
        <v>117</v>
      </c>
      <c r="L856" s="114" t="s">
        <v>118</v>
      </c>
      <c r="M856" s="114" t="s">
        <v>119</v>
      </c>
      <c r="N856" s="114" t="b">
        <v>1</v>
      </c>
      <c r="O856" s="114"/>
      <c r="P856" s="114" t="s">
        <v>121</v>
      </c>
      <c r="Q856" s="114" t="s">
        <v>122</v>
      </c>
      <c r="R856" s="114" t="b">
        <v>1</v>
      </c>
      <c r="S856" s="114">
        <v>770</v>
      </c>
      <c r="T856" s="116">
        <v>1</v>
      </c>
      <c r="U856" s="116">
        <v>1.075161125369753E+19</v>
      </c>
    </row>
    <row r="857" spans="3:21" ht="15" customHeight="1">
      <c r="C857" s="108" t="b">
        <v>0</v>
      </c>
      <c r="D857" s="109">
        <v>0</v>
      </c>
      <c r="E857" s="110">
        <v>3</v>
      </c>
      <c r="F857" s="110" t="s">
        <v>116</v>
      </c>
      <c r="G857" s="114">
        <v>48</v>
      </c>
      <c r="H857" s="114">
        <v>0</v>
      </c>
      <c r="I857" s="114">
        <v>0</v>
      </c>
      <c r="J857" s="114">
        <v>7.8541999999999996</v>
      </c>
      <c r="K857" s="114" t="s">
        <v>117</v>
      </c>
      <c r="L857" s="114" t="s">
        <v>118</v>
      </c>
      <c r="M857" s="114" t="s">
        <v>119</v>
      </c>
      <c r="N857" s="114" t="b">
        <v>1</v>
      </c>
      <c r="O857" s="114"/>
      <c r="P857" s="114" t="s">
        <v>121</v>
      </c>
      <c r="Q857" s="114" t="s">
        <v>122</v>
      </c>
      <c r="R857" s="114" t="b">
        <v>1</v>
      </c>
      <c r="S857" s="114">
        <v>771</v>
      </c>
      <c r="T857" s="116">
        <v>1</v>
      </c>
      <c r="U857" s="116">
        <v>1.0130237482976172E+18</v>
      </c>
    </row>
    <row r="858" spans="3:21" ht="15" customHeight="1">
      <c r="C858" s="108" t="b">
        <v>0</v>
      </c>
      <c r="D858" s="109">
        <v>0</v>
      </c>
      <c r="E858" s="110">
        <v>2</v>
      </c>
      <c r="F858" s="110" t="s">
        <v>123</v>
      </c>
      <c r="G858" s="114">
        <v>57</v>
      </c>
      <c r="H858" s="114">
        <v>0</v>
      </c>
      <c r="I858" s="114">
        <v>0</v>
      </c>
      <c r="J858" s="114">
        <v>10.5</v>
      </c>
      <c r="K858" s="114" t="s">
        <v>117</v>
      </c>
      <c r="L858" s="114" t="s">
        <v>132</v>
      </c>
      <c r="M858" s="114" t="s">
        <v>125</v>
      </c>
      <c r="N858" s="114" t="b">
        <v>0</v>
      </c>
      <c r="O858" s="114" t="s">
        <v>130</v>
      </c>
      <c r="P858" s="114" t="s">
        <v>121</v>
      </c>
      <c r="Q858" s="114" t="s">
        <v>122</v>
      </c>
      <c r="R858" s="114" t="b">
        <v>1</v>
      </c>
      <c r="S858" s="114">
        <v>772</v>
      </c>
      <c r="T858" s="116">
        <v>0</v>
      </c>
      <c r="U858" s="116">
        <v>6.5666254605008814E+18</v>
      </c>
    </row>
    <row r="859" spans="3:21" ht="15" customHeight="1">
      <c r="C859" s="108" t="b">
        <v>0</v>
      </c>
      <c r="D859" s="109">
        <v>0</v>
      </c>
      <c r="E859" s="110">
        <v>3</v>
      </c>
      <c r="F859" s="110" t="s">
        <v>116</v>
      </c>
      <c r="G859" s="114"/>
      <c r="H859" s="114">
        <v>0</v>
      </c>
      <c r="I859" s="114">
        <v>0</v>
      </c>
      <c r="J859" s="114">
        <v>7.2249999999999996</v>
      </c>
      <c r="K859" s="114" t="s">
        <v>120</v>
      </c>
      <c r="L859" s="114" t="s">
        <v>118</v>
      </c>
      <c r="M859" s="114" t="s">
        <v>119</v>
      </c>
      <c r="N859" s="114" t="b">
        <v>1</v>
      </c>
      <c r="O859" s="114"/>
      <c r="P859" s="114" t="s">
        <v>126</v>
      </c>
      <c r="Q859" s="114" t="s">
        <v>122</v>
      </c>
      <c r="R859" s="114" t="b">
        <v>1</v>
      </c>
      <c r="S859" s="114">
        <v>773</v>
      </c>
      <c r="T859" s="116">
        <v>1</v>
      </c>
      <c r="U859" s="116">
        <v>3.6292305331392056E+18</v>
      </c>
    </row>
    <row r="860" spans="3:21" ht="15" customHeight="1">
      <c r="C860" s="108" t="b">
        <v>0</v>
      </c>
      <c r="D860" s="109">
        <v>1</v>
      </c>
      <c r="E860" s="110">
        <v>2</v>
      </c>
      <c r="F860" s="110" t="s">
        <v>123</v>
      </c>
      <c r="G860" s="114">
        <v>54</v>
      </c>
      <c r="H860" s="114">
        <v>1</v>
      </c>
      <c r="I860" s="114">
        <v>3</v>
      </c>
      <c r="J860" s="114">
        <v>23</v>
      </c>
      <c r="K860" s="114" t="s">
        <v>117</v>
      </c>
      <c r="L860" s="114" t="s">
        <v>132</v>
      </c>
      <c r="M860" s="114" t="s">
        <v>125</v>
      </c>
      <c r="N860" s="114" t="b">
        <v>0</v>
      </c>
      <c r="O860" s="114"/>
      <c r="P860" s="114" t="s">
        <v>121</v>
      </c>
      <c r="Q860" s="114" t="s">
        <v>127</v>
      </c>
      <c r="R860" s="114" t="b">
        <v>0</v>
      </c>
      <c r="S860" s="114">
        <v>774</v>
      </c>
      <c r="T860" s="116">
        <v>1</v>
      </c>
      <c r="U860" s="116">
        <v>1.3722940297554575E+19</v>
      </c>
    </row>
    <row r="861" spans="3:21" ht="15" customHeight="1">
      <c r="C861" s="108" t="b">
        <v>0</v>
      </c>
      <c r="D861" s="109">
        <v>0</v>
      </c>
      <c r="E861" s="110">
        <v>3</v>
      </c>
      <c r="F861" s="110" t="s">
        <v>116</v>
      </c>
      <c r="G861" s="114">
        <v>18</v>
      </c>
      <c r="H861" s="114">
        <v>0</v>
      </c>
      <c r="I861" s="114">
        <v>0</v>
      </c>
      <c r="J861" s="114">
        <v>7.75</v>
      </c>
      <c r="K861" s="114" t="s">
        <v>117</v>
      </c>
      <c r="L861" s="114" t="s">
        <v>118</v>
      </c>
      <c r="M861" s="114" t="s">
        <v>119</v>
      </c>
      <c r="N861" s="114" t="b">
        <v>1</v>
      </c>
      <c r="O861" s="114"/>
      <c r="P861" s="114" t="s">
        <v>121</v>
      </c>
      <c r="Q861" s="114" t="s">
        <v>122</v>
      </c>
      <c r="R861" s="114" t="b">
        <v>1</v>
      </c>
      <c r="S861" s="114">
        <v>775</v>
      </c>
      <c r="T861" s="116">
        <v>1</v>
      </c>
      <c r="U861" s="116">
        <v>1.2310373204874535E+19</v>
      </c>
    </row>
    <row r="862" spans="3:21" ht="15" customHeight="1">
      <c r="C862" s="108" t="b">
        <v>0</v>
      </c>
      <c r="D862" s="109">
        <v>0</v>
      </c>
      <c r="E862" s="110">
        <v>3</v>
      </c>
      <c r="F862" s="110" t="s">
        <v>116</v>
      </c>
      <c r="G862" s="114"/>
      <c r="H862" s="114">
        <v>0</v>
      </c>
      <c r="I862" s="114">
        <v>0</v>
      </c>
      <c r="J862" s="114">
        <v>7.75</v>
      </c>
      <c r="K862" s="114" t="s">
        <v>128</v>
      </c>
      <c r="L862" s="114" t="s">
        <v>118</v>
      </c>
      <c r="M862" s="114" t="s">
        <v>119</v>
      </c>
      <c r="N862" s="114" t="b">
        <v>1</v>
      </c>
      <c r="O862" s="114" t="s">
        <v>137</v>
      </c>
      <c r="P862" s="114" t="s">
        <v>129</v>
      </c>
      <c r="Q862" s="114" t="s">
        <v>122</v>
      </c>
      <c r="R862" s="114" t="b">
        <v>1</v>
      </c>
      <c r="S862" s="114">
        <v>776</v>
      </c>
      <c r="T862" s="116">
        <v>1</v>
      </c>
      <c r="U862" s="116">
        <v>1.6567895990816238E+18</v>
      </c>
    </row>
    <row r="863" spans="3:21" ht="15" customHeight="1">
      <c r="C863" s="108" t="b">
        <v>0</v>
      </c>
      <c r="D863" s="109">
        <v>1</v>
      </c>
      <c r="E863" s="110">
        <v>3</v>
      </c>
      <c r="F863" s="110" t="s">
        <v>123</v>
      </c>
      <c r="G863" s="114">
        <v>5</v>
      </c>
      <c r="H863" s="114">
        <v>0</v>
      </c>
      <c r="I863" s="114">
        <v>0</v>
      </c>
      <c r="J863" s="114">
        <v>12.475</v>
      </c>
      <c r="K863" s="114" t="s">
        <v>117</v>
      </c>
      <c r="L863" s="114" t="s">
        <v>118</v>
      </c>
      <c r="M863" s="114" t="s">
        <v>131</v>
      </c>
      <c r="N863" s="114" t="b">
        <v>0</v>
      </c>
      <c r="O863" s="114"/>
      <c r="P863" s="114" t="s">
        <v>121</v>
      </c>
      <c r="Q863" s="114" t="s">
        <v>127</v>
      </c>
      <c r="R863" s="114" t="b">
        <v>1</v>
      </c>
      <c r="S863" s="114">
        <v>777</v>
      </c>
      <c r="T863" s="116">
        <v>1</v>
      </c>
      <c r="U863" s="116">
        <v>3.1637378093638057E+18</v>
      </c>
    </row>
    <row r="864" spans="3:21" ht="15" customHeight="1">
      <c r="C864" s="108" t="b">
        <v>0</v>
      </c>
      <c r="D864" s="109">
        <v>0</v>
      </c>
      <c r="E864" s="110">
        <v>3</v>
      </c>
      <c r="F864" s="110" t="s">
        <v>116</v>
      </c>
      <c r="G864" s="114"/>
      <c r="H864" s="114">
        <v>0</v>
      </c>
      <c r="I864" s="114">
        <v>0</v>
      </c>
      <c r="J864" s="114">
        <v>7.7374999999999998</v>
      </c>
      <c r="K864" s="114" t="s">
        <v>128</v>
      </c>
      <c r="L864" s="114" t="s">
        <v>118</v>
      </c>
      <c r="M864" s="114" t="s">
        <v>119</v>
      </c>
      <c r="N864" s="114" t="b">
        <v>1</v>
      </c>
      <c r="O864" s="114"/>
      <c r="P864" s="114" t="s">
        <v>129</v>
      </c>
      <c r="Q864" s="114" t="s">
        <v>122</v>
      </c>
      <c r="R864" s="114" t="b">
        <v>1</v>
      </c>
      <c r="S864" s="114">
        <v>778</v>
      </c>
      <c r="T864" s="116">
        <v>1</v>
      </c>
      <c r="U864" s="116">
        <v>1.399256298214726E+19</v>
      </c>
    </row>
    <row r="865" spans="3:21" ht="15" customHeight="1">
      <c r="C865" s="108" t="b">
        <v>0</v>
      </c>
      <c r="D865" s="109">
        <v>1</v>
      </c>
      <c r="E865" s="110">
        <v>1</v>
      </c>
      <c r="F865" s="110" t="s">
        <v>123</v>
      </c>
      <c r="G865" s="114">
        <v>43</v>
      </c>
      <c r="H865" s="114">
        <v>0</v>
      </c>
      <c r="I865" s="114">
        <v>1</v>
      </c>
      <c r="J865" s="114">
        <v>211.33750000000001</v>
      </c>
      <c r="K865" s="114" t="s">
        <v>117</v>
      </c>
      <c r="L865" s="114" t="s">
        <v>124</v>
      </c>
      <c r="M865" s="114" t="s">
        <v>125</v>
      </c>
      <c r="N865" s="114" t="b">
        <v>0</v>
      </c>
      <c r="O865" s="114" t="s">
        <v>136</v>
      </c>
      <c r="P865" s="114" t="s">
        <v>121</v>
      </c>
      <c r="Q865" s="114" t="s">
        <v>127</v>
      </c>
      <c r="R865" s="114" t="b">
        <v>0</v>
      </c>
      <c r="S865" s="114">
        <v>779</v>
      </c>
      <c r="T865" s="116">
        <v>0</v>
      </c>
      <c r="U865" s="116">
        <v>1.8272889348561857E+19</v>
      </c>
    </row>
    <row r="866" spans="3:21" ht="15" customHeight="1">
      <c r="C866" s="108" t="b">
        <v>0</v>
      </c>
      <c r="D866" s="109">
        <v>1</v>
      </c>
      <c r="E866" s="110">
        <v>3</v>
      </c>
      <c r="F866" s="110" t="s">
        <v>123</v>
      </c>
      <c r="G866" s="114">
        <v>13</v>
      </c>
      <c r="H866" s="114">
        <v>0</v>
      </c>
      <c r="I866" s="114">
        <v>0</v>
      </c>
      <c r="J866" s="114">
        <v>7.2291999999999996</v>
      </c>
      <c r="K866" s="114" t="s">
        <v>120</v>
      </c>
      <c r="L866" s="114" t="s">
        <v>118</v>
      </c>
      <c r="M866" s="114" t="s">
        <v>131</v>
      </c>
      <c r="N866" s="114" t="b">
        <v>0</v>
      </c>
      <c r="O866" s="114"/>
      <c r="P866" s="114" t="s">
        <v>126</v>
      </c>
      <c r="Q866" s="114" t="s">
        <v>127</v>
      </c>
      <c r="R866" s="114" t="b">
        <v>1</v>
      </c>
      <c r="S866" s="114">
        <v>780</v>
      </c>
      <c r="T866" s="116">
        <v>1</v>
      </c>
      <c r="U866" s="116">
        <v>1.5634275604031019E+19</v>
      </c>
    </row>
    <row r="867" spans="3:21" ht="15" customHeight="1">
      <c r="C867" s="108" t="b">
        <v>0</v>
      </c>
      <c r="D867" s="109">
        <v>1</v>
      </c>
      <c r="E867" s="110">
        <v>1</v>
      </c>
      <c r="F867" s="110" t="s">
        <v>123</v>
      </c>
      <c r="G867" s="114">
        <v>17</v>
      </c>
      <c r="H867" s="114">
        <v>1</v>
      </c>
      <c r="I867" s="114">
        <v>0</v>
      </c>
      <c r="J867" s="114">
        <v>57</v>
      </c>
      <c r="K867" s="114" t="s">
        <v>117</v>
      </c>
      <c r="L867" s="114" t="s">
        <v>124</v>
      </c>
      <c r="M867" s="114" t="s">
        <v>125</v>
      </c>
      <c r="N867" s="114" t="b">
        <v>0</v>
      </c>
      <c r="O867" s="114" t="s">
        <v>136</v>
      </c>
      <c r="P867" s="114" t="s">
        <v>121</v>
      </c>
      <c r="Q867" s="114" t="s">
        <v>127</v>
      </c>
      <c r="R867" s="114" t="b">
        <v>0</v>
      </c>
      <c r="S867" s="114">
        <v>781</v>
      </c>
      <c r="T867" s="116">
        <v>0</v>
      </c>
      <c r="U867" s="116">
        <v>8.1666208532522281E+18</v>
      </c>
    </row>
    <row r="868" spans="3:21" ht="15" customHeight="1">
      <c r="C868" s="108" t="b">
        <v>0</v>
      </c>
      <c r="D868" s="109">
        <v>0</v>
      </c>
      <c r="E868" s="110">
        <v>1</v>
      </c>
      <c r="F868" s="110" t="s">
        <v>116</v>
      </c>
      <c r="G868" s="114">
        <v>29</v>
      </c>
      <c r="H868" s="114">
        <v>0</v>
      </c>
      <c r="I868" s="114">
        <v>0</v>
      </c>
      <c r="J868" s="114">
        <v>30</v>
      </c>
      <c r="K868" s="114" t="s">
        <v>117</v>
      </c>
      <c r="L868" s="114" t="s">
        <v>124</v>
      </c>
      <c r="M868" s="114" t="s">
        <v>119</v>
      </c>
      <c r="N868" s="114" t="b">
        <v>1</v>
      </c>
      <c r="O868" s="114" t="s">
        <v>134</v>
      </c>
      <c r="P868" s="114" t="s">
        <v>121</v>
      </c>
      <c r="Q868" s="114" t="s">
        <v>122</v>
      </c>
      <c r="R868" s="114" t="b">
        <v>1</v>
      </c>
      <c r="S868" s="114">
        <v>782</v>
      </c>
      <c r="T868" s="116">
        <v>0</v>
      </c>
      <c r="U868" s="116">
        <v>3.2334537544000968E+18</v>
      </c>
    </row>
    <row r="869" spans="3:21" ht="15" customHeight="1">
      <c r="C869" s="108" t="b">
        <v>0</v>
      </c>
      <c r="D869" s="109">
        <v>0</v>
      </c>
      <c r="E869" s="110">
        <v>3</v>
      </c>
      <c r="F869" s="110" t="s">
        <v>116</v>
      </c>
      <c r="G869" s="114"/>
      <c r="H869" s="114">
        <v>1</v>
      </c>
      <c r="I869" s="114">
        <v>2</v>
      </c>
      <c r="J869" s="114">
        <v>23.45</v>
      </c>
      <c r="K869" s="114" t="s">
        <v>117</v>
      </c>
      <c r="L869" s="114" t="s">
        <v>118</v>
      </c>
      <c r="M869" s="114" t="s">
        <v>119</v>
      </c>
      <c r="N869" s="114" t="b">
        <v>1</v>
      </c>
      <c r="O869" s="114"/>
      <c r="P869" s="114" t="s">
        <v>121</v>
      </c>
      <c r="Q869" s="114" t="s">
        <v>122</v>
      </c>
      <c r="R869" s="114" t="b">
        <v>0</v>
      </c>
      <c r="S869" s="114">
        <v>783</v>
      </c>
      <c r="T869" s="116">
        <v>1</v>
      </c>
      <c r="U869" s="116">
        <v>1.5280430726424435E+19</v>
      </c>
    </row>
    <row r="870" spans="3:21" ht="15" customHeight="1">
      <c r="C870" s="108" t="b">
        <v>0</v>
      </c>
      <c r="D870" s="109">
        <v>0</v>
      </c>
      <c r="E870" s="110">
        <v>3</v>
      </c>
      <c r="F870" s="110" t="s">
        <v>116</v>
      </c>
      <c r="G870" s="114">
        <v>25</v>
      </c>
      <c r="H870" s="114">
        <v>0</v>
      </c>
      <c r="I870" s="114">
        <v>0</v>
      </c>
      <c r="J870" s="114">
        <v>7.05</v>
      </c>
      <c r="K870" s="114" t="s">
        <v>117</v>
      </c>
      <c r="L870" s="114" t="s">
        <v>118</v>
      </c>
      <c r="M870" s="114" t="s">
        <v>119</v>
      </c>
      <c r="N870" s="114" t="b">
        <v>1</v>
      </c>
      <c r="O870" s="114"/>
      <c r="P870" s="114" t="s">
        <v>121</v>
      </c>
      <c r="Q870" s="114" t="s">
        <v>122</v>
      </c>
      <c r="R870" s="114" t="b">
        <v>1</v>
      </c>
      <c r="S870" s="114">
        <v>784</v>
      </c>
      <c r="T870" s="116">
        <v>1</v>
      </c>
      <c r="U870" s="116">
        <v>1.3778407098916301E+19</v>
      </c>
    </row>
    <row r="871" spans="3:21" ht="15" customHeight="1">
      <c r="C871" s="108" t="b">
        <v>0</v>
      </c>
      <c r="D871" s="109">
        <v>0</v>
      </c>
      <c r="E871" s="110">
        <v>3</v>
      </c>
      <c r="F871" s="110" t="s">
        <v>116</v>
      </c>
      <c r="G871" s="114">
        <v>25</v>
      </c>
      <c r="H871" s="114">
        <v>0</v>
      </c>
      <c r="I871" s="114">
        <v>0</v>
      </c>
      <c r="J871" s="114">
        <v>7.25</v>
      </c>
      <c r="K871" s="114" t="s">
        <v>117</v>
      </c>
      <c r="L871" s="114" t="s">
        <v>118</v>
      </c>
      <c r="M871" s="114" t="s">
        <v>119</v>
      </c>
      <c r="N871" s="114" t="b">
        <v>1</v>
      </c>
      <c r="O871" s="114"/>
      <c r="P871" s="114" t="s">
        <v>121</v>
      </c>
      <c r="Q871" s="114" t="s">
        <v>122</v>
      </c>
      <c r="R871" s="114" t="b">
        <v>1</v>
      </c>
      <c r="S871" s="114">
        <v>785</v>
      </c>
      <c r="T871" s="116">
        <v>1</v>
      </c>
      <c r="U871" s="116">
        <v>1.9304400821469343E+18</v>
      </c>
    </row>
    <row r="872" spans="3:21" ht="15" customHeight="1">
      <c r="C872" s="108" t="b">
        <v>0</v>
      </c>
      <c r="D872" s="109">
        <v>1</v>
      </c>
      <c r="E872" s="110">
        <v>3</v>
      </c>
      <c r="F872" s="110" t="s">
        <v>123</v>
      </c>
      <c r="G872" s="114">
        <v>18</v>
      </c>
      <c r="H872" s="114">
        <v>0</v>
      </c>
      <c r="I872" s="114">
        <v>0</v>
      </c>
      <c r="J872" s="114">
        <v>7.4958</v>
      </c>
      <c r="K872" s="114" t="s">
        <v>117</v>
      </c>
      <c r="L872" s="114" t="s">
        <v>118</v>
      </c>
      <c r="M872" s="114" t="s">
        <v>125</v>
      </c>
      <c r="N872" s="114" t="b">
        <v>0</v>
      </c>
      <c r="O872" s="114"/>
      <c r="P872" s="114" t="s">
        <v>121</v>
      </c>
      <c r="Q872" s="114" t="s">
        <v>127</v>
      </c>
      <c r="R872" s="114" t="b">
        <v>1</v>
      </c>
      <c r="S872" s="114">
        <v>786</v>
      </c>
      <c r="T872" s="116">
        <v>1</v>
      </c>
      <c r="U872" s="116">
        <v>4.6640779073456169E+18</v>
      </c>
    </row>
    <row r="873" spans="3:21" ht="15" customHeight="1">
      <c r="C873" s="108" t="b">
        <v>0</v>
      </c>
      <c r="D873" s="109">
        <v>0</v>
      </c>
      <c r="E873" s="110">
        <v>3</v>
      </c>
      <c r="F873" s="110" t="s">
        <v>116</v>
      </c>
      <c r="G873" s="114">
        <v>8</v>
      </c>
      <c r="H873" s="114">
        <v>4</v>
      </c>
      <c r="I873" s="114">
        <v>1</v>
      </c>
      <c r="J873" s="114">
        <v>29.125</v>
      </c>
      <c r="K873" s="114" t="s">
        <v>128</v>
      </c>
      <c r="L873" s="114" t="s">
        <v>118</v>
      </c>
      <c r="M873" s="114" t="s">
        <v>131</v>
      </c>
      <c r="N873" s="114" t="b">
        <v>0</v>
      </c>
      <c r="O873" s="114"/>
      <c r="P873" s="114" t="s">
        <v>129</v>
      </c>
      <c r="Q873" s="114" t="s">
        <v>122</v>
      </c>
      <c r="R873" s="114" t="b">
        <v>0</v>
      </c>
      <c r="S873" s="114">
        <v>787</v>
      </c>
      <c r="T873" s="116">
        <v>1</v>
      </c>
      <c r="U873" s="116">
        <v>1.7768279717678772E+19</v>
      </c>
    </row>
    <row r="874" spans="3:21" ht="15" customHeight="1">
      <c r="C874" s="108" t="b">
        <v>0</v>
      </c>
      <c r="D874" s="109">
        <v>1</v>
      </c>
      <c r="E874" s="110">
        <v>3</v>
      </c>
      <c r="F874" s="110" t="s">
        <v>116</v>
      </c>
      <c r="G874" s="114">
        <v>1</v>
      </c>
      <c r="H874" s="114">
        <v>1</v>
      </c>
      <c r="I874" s="114">
        <v>2</v>
      </c>
      <c r="J874" s="114">
        <v>20.574999999999999</v>
      </c>
      <c r="K874" s="114" t="s">
        <v>117</v>
      </c>
      <c r="L874" s="114" t="s">
        <v>118</v>
      </c>
      <c r="M874" s="114" t="s">
        <v>131</v>
      </c>
      <c r="N874" s="114" t="b">
        <v>0</v>
      </c>
      <c r="O874" s="114"/>
      <c r="P874" s="114" t="s">
        <v>121</v>
      </c>
      <c r="Q874" s="114" t="s">
        <v>127</v>
      </c>
      <c r="R874" s="114" t="b">
        <v>0</v>
      </c>
      <c r="S874" s="114">
        <v>788</v>
      </c>
      <c r="T874" s="116">
        <v>1</v>
      </c>
      <c r="U874" s="116">
        <v>1.5790830306666998E+18</v>
      </c>
    </row>
    <row r="875" spans="3:21" ht="15" customHeight="1">
      <c r="C875" s="108" t="b">
        <v>0</v>
      </c>
      <c r="D875" s="109">
        <v>0</v>
      </c>
      <c r="E875" s="110">
        <v>1</v>
      </c>
      <c r="F875" s="110" t="s">
        <v>116</v>
      </c>
      <c r="G875" s="114">
        <v>46</v>
      </c>
      <c r="H875" s="114">
        <v>0</v>
      </c>
      <c r="I875" s="114">
        <v>0</v>
      </c>
      <c r="J875" s="114">
        <v>79.2</v>
      </c>
      <c r="K875" s="114" t="s">
        <v>120</v>
      </c>
      <c r="L875" s="114" t="s">
        <v>124</v>
      </c>
      <c r="M875" s="114" t="s">
        <v>119</v>
      </c>
      <c r="N875" s="114" t="b">
        <v>1</v>
      </c>
      <c r="O875" s="114" t="s">
        <v>136</v>
      </c>
      <c r="P875" s="114" t="s">
        <v>126</v>
      </c>
      <c r="Q875" s="114" t="s">
        <v>122</v>
      </c>
      <c r="R875" s="114" t="b">
        <v>1</v>
      </c>
      <c r="S875" s="114">
        <v>789</v>
      </c>
      <c r="T875" s="116">
        <v>0</v>
      </c>
      <c r="U875" s="116">
        <v>1.0769496144285956E+19</v>
      </c>
    </row>
    <row r="876" spans="3:21" ht="15" customHeight="1">
      <c r="C876" s="108" t="b">
        <v>0</v>
      </c>
      <c r="D876" s="109">
        <v>0</v>
      </c>
      <c r="E876" s="110">
        <v>3</v>
      </c>
      <c r="F876" s="110" t="s">
        <v>116</v>
      </c>
      <c r="G876" s="114"/>
      <c r="H876" s="114">
        <v>0</v>
      </c>
      <c r="I876" s="114">
        <v>0</v>
      </c>
      <c r="J876" s="114">
        <v>7.75</v>
      </c>
      <c r="K876" s="114" t="s">
        <v>128</v>
      </c>
      <c r="L876" s="114" t="s">
        <v>118</v>
      </c>
      <c r="M876" s="114" t="s">
        <v>119</v>
      </c>
      <c r="N876" s="114" t="b">
        <v>1</v>
      </c>
      <c r="O876" s="114"/>
      <c r="P876" s="114" t="s">
        <v>129</v>
      </c>
      <c r="Q876" s="114" t="s">
        <v>122</v>
      </c>
      <c r="R876" s="114" t="b">
        <v>1</v>
      </c>
      <c r="S876" s="114">
        <v>790</v>
      </c>
      <c r="T876" s="116">
        <v>1</v>
      </c>
      <c r="U876" s="116">
        <v>1.3480887242134591E+19</v>
      </c>
    </row>
    <row r="877" spans="3:21" ht="15" customHeight="1">
      <c r="C877" s="108" t="b">
        <v>0</v>
      </c>
      <c r="D877" s="109">
        <v>0</v>
      </c>
      <c r="E877" s="110">
        <v>2</v>
      </c>
      <c r="F877" s="110" t="s">
        <v>116</v>
      </c>
      <c r="G877" s="114">
        <v>16</v>
      </c>
      <c r="H877" s="114">
        <v>0</v>
      </c>
      <c r="I877" s="114">
        <v>0</v>
      </c>
      <c r="J877" s="114">
        <v>26</v>
      </c>
      <c r="K877" s="114" t="s">
        <v>117</v>
      </c>
      <c r="L877" s="114" t="s">
        <v>132</v>
      </c>
      <c r="M877" s="114" t="s">
        <v>119</v>
      </c>
      <c r="N877" s="114" t="b">
        <v>1</v>
      </c>
      <c r="O877" s="114"/>
      <c r="P877" s="114" t="s">
        <v>121</v>
      </c>
      <c r="Q877" s="114" t="s">
        <v>122</v>
      </c>
      <c r="R877" s="114" t="b">
        <v>1</v>
      </c>
      <c r="S877" s="114">
        <v>791</v>
      </c>
      <c r="T877" s="116">
        <v>1</v>
      </c>
      <c r="U877" s="116">
        <v>1.4872367363582226E+19</v>
      </c>
    </row>
    <row r="878" spans="3:21" ht="15" customHeight="1">
      <c r="C878" s="108" t="b">
        <v>0</v>
      </c>
      <c r="D878" s="109">
        <v>0</v>
      </c>
      <c r="E878" s="110">
        <v>3</v>
      </c>
      <c r="F878" s="110" t="s">
        <v>123</v>
      </c>
      <c r="G878" s="114"/>
      <c r="H878" s="114">
        <v>8</v>
      </c>
      <c r="I878" s="114">
        <v>2</v>
      </c>
      <c r="J878" s="114">
        <v>69.55</v>
      </c>
      <c r="K878" s="114" t="s">
        <v>117</v>
      </c>
      <c r="L878" s="114" t="s">
        <v>118</v>
      </c>
      <c r="M878" s="114" t="s">
        <v>125</v>
      </c>
      <c r="N878" s="114" t="b">
        <v>0</v>
      </c>
      <c r="O878" s="114"/>
      <c r="P878" s="114" t="s">
        <v>121</v>
      </c>
      <c r="Q878" s="114" t="s">
        <v>122</v>
      </c>
      <c r="R878" s="114" t="b">
        <v>0</v>
      </c>
      <c r="S878" s="114">
        <v>792</v>
      </c>
      <c r="T878" s="116">
        <v>1</v>
      </c>
      <c r="U878" s="116">
        <v>7.9020279676837908E+18</v>
      </c>
    </row>
    <row r="879" spans="3:21" ht="15" customHeight="1">
      <c r="C879" s="108" t="b">
        <v>0</v>
      </c>
      <c r="D879" s="109">
        <v>0</v>
      </c>
      <c r="E879" s="110">
        <v>1</v>
      </c>
      <c r="F879" s="110" t="s">
        <v>116</v>
      </c>
      <c r="G879" s="114"/>
      <c r="H879" s="114">
        <v>0</v>
      </c>
      <c r="I879" s="114">
        <v>0</v>
      </c>
      <c r="J879" s="114">
        <v>30.695799999999998</v>
      </c>
      <c r="K879" s="114" t="s">
        <v>120</v>
      </c>
      <c r="L879" s="114" t="s">
        <v>124</v>
      </c>
      <c r="M879" s="114" t="s">
        <v>119</v>
      </c>
      <c r="N879" s="114" t="b">
        <v>1</v>
      </c>
      <c r="O879" s="114"/>
      <c r="P879" s="114" t="s">
        <v>126</v>
      </c>
      <c r="Q879" s="114" t="s">
        <v>122</v>
      </c>
      <c r="R879" s="114" t="b">
        <v>1</v>
      </c>
      <c r="S879" s="114">
        <v>793</v>
      </c>
      <c r="T879" s="116">
        <v>1</v>
      </c>
      <c r="U879" s="116">
        <v>8.3848625922673674E+18</v>
      </c>
    </row>
    <row r="880" spans="3:21" ht="15" customHeight="1">
      <c r="C880" s="108" t="b">
        <v>0</v>
      </c>
      <c r="D880" s="109">
        <v>0</v>
      </c>
      <c r="E880" s="110">
        <v>3</v>
      </c>
      <c r="F880" s="110" t="s">
        <v>116</v>
      </c>
      <c r="G880" s="114">
        <v>25</v>
      </c>
      <c r="H880" s="114">
        <v>0</v>
      </c>
      <c r="I880" s="114">
        <v>0</v>
      </c>
      <c r="J880" s="114">
        <v>7.8958000000000004</v>
      </c>
      <c r="K880" s="114" t="s">
        <v>117</v>
      </c>
      <c r="L880" s="114" t="s">
        <v>118</v>
      </c>
      <c r="M880" s="114" t="s">
        <v>119</v>
      </c>
      <c r="N880" s="114" t="b">
        <v>1</v>
      </c>
      <c r="O880" s="114"/>
      <c r="P880" s="114" t="s">
        <v>121</v>
      </c>
      <c r="Q880" s="114" t="s">
        <v>122</v>
      </c>
      <c r="R880" s="114" t="b">
        <v>1</v>
      </c>
      <c r="S880" s="114">
        <v>794</v>
      </c>
      <c r="T880" s="116">
        <v>1</v>
      </c>
      <c r="U880" s="116">
        <v>6.6046287548817562E+18</v>
      </c>
    </row>
    <row r="881" spans="3:21" ht="15" customHeight="1">
      <c r="C881" s="108" t="b">
        <v>0</v>
      </c>
      <c r="D881" s="109">
        <v>0</v>
      </c>
      <c r="E881" s="110">
        <v>2</v>
      </c>
      <c r="F881" s="110" t="s">
        <v>116</v>
      </c>
      <c r="G881" s="114">
        <v>39</v>
      </c>
      <c r="H881" s="114">
        <v>0</v>
      </c>
      <c r="I881" s="114">
        <v>0</v>
      </c>
      <c r="J881" s="114">
        <v>13</v>
      </c>
      <c r="K881" s="114" t="s">
        <v>117</v>
      </c>
      <c r="L881" s="114" t="s">
        <v>132</v>
      </c>
      <c r="M881" s="114" t="s">
        <v>119</v>
      </c>
      <c r="N881" s="114" t="b">
        <v>1</v>
      </c>
      <c r="O881" s="114"/>
      <c r="P881" s="114" t="s">
        <v>121</v>
      </c>
      <c r="Q881" s="114" t="s">
        <v>122</v>
      </c>
      <c r="R881" s="114" t="b">
        <v>1</v>
      </c>
      <c r="S881" s="114">
        <v>795</v>
      </c>
      <c r="T881" s="116">
        <v>1</v>
      </c>
      <c r="U881" s="116">
        <v>1.1091685434987721E+19</v>
      </c>
    </row>
    <row r="882" spans="3:21" ht="15" customHeight="1">
      <c r="C882" s="108" t="b">
        <v>0</v>
      </c>
      <c r="D882" s="109">
        <v>1</v>
      </c>
      <c r="E882" s="110">
        <v>1</v>
      </c>
      <c r="F882" s="110" t="s">
        <v>123</v>
      </c>
      <c r="G882" s="114">
        <v>49</v>
      </c>
      <c r="H882" s="114">
        <v>0</v>
      </c>
      <c r="I882" s="114">
        <v>0</v>
      </c>
      <c r="J882" s="114">
        <v>25.929200000000002</v>
      </c>
      <c r="K882" s="114" t="s">
        <v>117</v>
      </c>
      <c r="L882" s="114" t="s">
        <v>124</v>
      </c>
      <c r="M882" s="114" t="s">
        <v>125</v>
      </c>
      <c r="N882" s="114" t="b">
        <v>0</v>
      </c>
      <c r="O882" s="114" t="s">
        <v>134</v>
      </c>
      <c r="P882" s="114" t="s">
        <v>121</v>
      </c>
      <c r="Q882" s="114" t="s">
        <v>127</v>
      </c>
      <c r="R882" s="114" t="b">
        <v>1</v>
      </c>
      <c r="S882" s="114">
        <v>796</v>
      </c>
      <c r="T882" s="116">
        <v>0</v>
      </c>
      <c r="U882" s="116">
        <v>6.896545776195872E+17</v>
      </c>
    </row>
    <row r="883" spans="3:21" ht="15" customHeight="1">
      <c r="C883" s="108" t="b">
        <v>0</v>
      </c>
      <c r="D883" s="109">
        <v>1</v>
      </c>
      <c r="E883" s="110">
        <v>3</v>
      </c>
      <c r="F883" s="110" t="s">
        <v>123</v>
      </c>
      <c r="G883" s="114">
        <v>31</v>
      </c>
      <c r="H883" s="114">
        <v>0</v>
      </c>
      <c r="I883" s="114">
        <v>0</v>
      </c>
      <c r="J883" s="114">
        <v>8.6832999999999991</v>
      </c>
      <c r="K883" s="114" t="s">
        <v>117</v>
      </c>
      <c r="L883" s="114" t="s">
        <v>118</v>
      </c>
      <c r="M883" s="114" t="s">
        <v>125</v>
      </c>
      <c r="N883" s="114" t="b">
        <v>0</v>
      </c>
      <c r="O883" s="114"/>
      <c r="P883" s="114" t="s">
        <v>121</v>
      </c>
      <c r="Q883" s="114" t="s">
        <v>127</v>
      </c>
      <c r="R883" s="114" t="b">
        <v>1</v>
      </c>
      <c r="S883" s="114">
        <v>797</v>
      </c>
      <c r="T883" s="116">
        <v>1</v>
      </c>
      <c r="U883" s="116">
        <v>8.4848849804166789E+18</v>
      </c>
    </row>
    <row r="884" spans="3:21" ht="15" customHeight="1">
      <c r="C884" s="108" t="b">
        <v>0</v>
      </c>
      <c r="D884" s="109">
        <v>0</v>
      </c>
      <c r="E884" s="110">
        <v>3</v>
      </c>
      <c r="F884" s="110" t="s">
        <v>116</v>
      </c>
      <c r="G884" s="114">
        <v>30</v>
      </c>
      <c r="H884" s="114">
        <v>0</v>
      </c>
      <c r="I884" s="114">
        <v>0</v>
      </c>
      <c r="J884" s="114">
        <v>7.2291999999999996</v>
      </c>
      <c r="K884" s="114" t="s">
        <v>120</v>
      </c>
      <c r="L884" s="114" t="s">
        <v>118</v>
      </c>
      <c r="M884" s="114" t="s">
        <v>119</v>
      </c>
      <c r="N884" s="114" t="b">
        <v>1</v>
      </c>
      <c r="O884" s="114"/>
      <c r="P884" s="114" t="s">
        <v>126</v>
      </c>
      <c r="Q884" s="114" t="s">
        <v>122</v>
      </c>
      <c r="R884" s="114" t="b">
        <v>1</v>
      </c>
      <c r="S884" s="114">
        <v>798</v>
      </c>
      <c r="T884" s="116">
        <v>1</v>
      </c>
      <c r="U884" s="116">
        <v>2.1751064012021251E+18</v>
      </c>
    </row>
    <row r="885" spans="3:21" ht="15" customHeight="1">
      <c r="C885" s="108" t="b">
        <v>0</v>
      </c>
      <c r="D885" s="109">
        <v>0</v>
      </c>
      <c r="E885" s="110">
        <v>3</v>
      </c>
      <c r="F885" s="110" t="s">
        <v>123</v>
      </c>
      <c r="G885" s="114">
        <v>30</v>
      </c>
      <c r="H885" s="114">
        <v>1</v>
      </c>
      <c r="I885" s="114">
        <v>1</v>
      </c>
      <c r="J885" s="114">
        <v>24.15</v>
      </c>
      <c r="K885" s="114" t="s">
        <v>117</v>
      </c>
      <c r="L885" s="114" t="s">
        <v>118</v>
      </c>
      <c r="M885" s="114" t="s">
        <v>125</v>
      </c>
      <c r="N885" s="114" t="b">
        <v>0</v>
      </c>
      <c r="O885" s="114"/>
      <c r="P885" s="114" t="s">
        <v>121</v>
      </c>
      <c r="Q885" s="114" t="s">
        <v>122</v>
      </c>
      <c r="R885" s="114" t="b">
        <v>0</v>
      </c>
      <c r="S885" s="114">
        <v>799</v>
      </c>
      <c r="T885" s="116">
        <v>1</v>
      </c>
      <c r="U885" s="116">
        <v>2.2645581577337285E+18</v>
      </c>
    </row>
    <row r="886" spans="3:21" ht="15" customHeight="1">
      <c r="C886" s="108" t="b">
        <v>0</v>
      </c>
      <c r="D886" s="109">
        <v>0</v>
      </c>
      <c r="E886" s="110">
        <v>2</v>
      </c>
      <c r="F886" s="110" t="s">
        <v>116</v>
      </c>
      <c r="G886" s="114">
        <v>34</v>
      </c>
      <c r="H886" s="114">
        <v>0</v>
      </c>
      <c r="I886" s="114">
        <v>0</v>
      </c>
      <c r="J886" s="114">
        <v>13</v>
      </c>
      <c r="K886" s="114" t="s">
        <v>117</v>
      </c>
      <c r="L886" s="114" t="s">
        <v>132</v>
      </c>
      <c r="M886" s="114" t="s">
        <v>119</v>
      </c>
      <c r="N886" s="114" t="b">
        <v>1</v>
      </c>
      <c r="O886" s="114"/>
      <c r="P886" s="114" t="s">
        <v>121</v>
      </c>
      <c r="Q886" s="114" t="s">
        <v>122</v>
      </c>
      <c r="R886" s="114" t="b">
        <v>1</v>
      </c>
      <c r="S886" s="114">
        <v>800</v>
      </c>
      <c r="T886" s="116">
        <v>1</v>
      </c>
      <c r="U886" s="116">
        <v>2.4911626883260262E+18</v>
      </c>
    </row>
    <row r="887" spans="3:21" ht="15" customHeight="1">
      <c r="C887" s="108" t="b">
        <v>0</v>
      </c>
      <c r="D887" s="109">
        <v>1</v>
      </c>
      <c r="E887" s="110">
        <v>2</v>
      </c>
      <c r="F887" s="110" t="s">
        <v>123</v>
      </c>
      <c r="G887" s="114">
        <v>31</v>
      </c>
      <c r="H887" s="114">
        <v>1</v>
      </c>
      <c r="I887" s="114">
        <v>1</v>
      </c>
      <c r="J887" s="114">
        <v>26.25</v>
      </c>
      <c r="K887" s="114" t="s">
        <v>117</v>
      </c>
      <c r="L887" s="114" t="s">
        <v>132</v>
      </c>
      <c r="M887" s="114" t="s">
        <v>125</v>
      </c>
      <c r="N887" s="114" t="b">
        <v>0</v>
      </c>
      <c r="O887" s="114"/>
      <c r="P887" s="114" t="s">
        <v>121</v>
      </c>
      <c r="Q887" s="114" t="s">
        <v>127</v>
      </c>
      <c r="R887" s="114" t="b">
        <v>0</v>
      </c>
      <c r="S887" s="114">
        <v>801</v>
      </c>
      <c r="T887" s="116">
        <v>1</v>
      </c>
      <c r="U887" s="116">
        <v>8.6854099735893074E+18</v>
      </c>
    </row>
    <row r="888" spans="3:21" ht="15" customHeight="1">
      <c r="C888" s="108" t="b">
        <v>0</v>
      </c>
      <c r="D888" s="109">
        <v>1</v>
      </c>
      <c r="E888" s="110">
        <v>1</v>
      </c>
      <c r="F888" s="110" t="s">
        <v>116</v>
      </c>
      <c r="G888" s="114">
        <v>11</v>
      </c>
      <c r="H888" s="114">
        <v>1</v>
      </c>
      <c r="I888" s="114">
        <v>2</v>
      </c>
      <c r="J888" s="114">
        <v>120</v>
      </c>
      <c r="K888" s="114" t="s">
        <v>117</v>
      </c>
      <c r="L888" s="114" t="s">
        <v>124</v>
      </c>
      <c r="M888" s="114" t="s">
        <v>131</v>
      </c>
      <c r="N888" s="114" t="b">
        <v>0</v>
      </c>
      <c r="O888" s="114" t="s">
        <v>136</v>
      </c>
      <c r="P888" s="114" t="s">
        <v>121</v>
      </c>
      <c r="Q888" s="114" t="s">
        <v>127</v>
      </c>
      <c r="R888" s="114" t="b">
        <v>0</v>
      </c>
      <c r="S888" s="114">
        <v>802</v>
      </c>
      <c r="T888" s="116">
        <v>0</v>
      </c>
      <c r="U888" s="116">
        <v>1.2898556476789617E+19</v>
      </c>
    </row>
    <row r="889" spans="3:21" ht="15" customHeight="1">
      <c r="C889" s="108" t="b">
        <v>0</v>
      </c>
      <c r="D889" s="109">
        <v>1</v>
      </c>
      <c r="E889" s="110">
        <v>3</v>
      </c>
      <c r="F889" s="110" t="s">
        <v>116</v>
      </c>
      <c r="G889" s="114">
        <v>27</v>
      </c>
      <c r="H889" s="114">
        <v>0</v>
      </c>
      <c r="I889" s="114">
        <v>0</v>
      </c>
      <c r="J889" s="114">
        <v>6.9749999999999996</v>
      </c>
      <c r="K889" s="114" t="s">
        <v>117</v>
      </c>
      <c r="L889" s="114" t="s">
        <v>118</v>
      </c>
      <c r="M889" s="114" t="s">
        <v>119</v>
      </c>
      <c r="N889" s="114" t="b">
        <v>1</v>
      </c>
      <c r="O889" s="114"/>
      <c r="P889" s="114" t="s">
        <v>121</v>
      </c>
      <c r="Q889" s="114" t="s">
        <v>127</v>
      </c>
      <c r="R889" s="114" t="b">
        <v>1</v>
      </c>
      <c r="S889" s="114">
        <v>804</v>
      </c>
      <c r="T889" s="116">
        <v>1</v>
      </c>
      <c r="U889" s="116">
        <v>2.6554693749679443E+17</v>
      </c>
    </row>
    <row r="890" spans="3:21" ht="15" customHeight="1">
      <c r="C890" s="108" t="b">
        <v>0</v>
      </c>
      <c r="D890" s="109">
        <v>0</v>
      </c>
      <c r="E890" s="110">
        <v>3</v>
      </c>
      <c r="F890" s="110" t="s">
        <v>116</v>
      </c>
      <c r="G890" s="114">
        <v>31</v>
      </c>
      <c r="H890" s="114">
        <v>0</v>
      </c>
      <c r="I890" s="114">
        <v>0</v>
      </c>
      <c r="J890" s="114">
        <v>7.7750000000000004</v>
      </c>
      <c r="K890" s="114" t="s">
        <v>117</v>
      </c>
      <c r="L890" s="114" t="s">
        <v>118</v>
      </c>
      <c r="M890" s="114" t="s">
        <v>119</v>
      </c>
      <c r="N890" s="114" t="b">
        <v>1</v>
      </c>
      <c r="O890" s="114"/>
      <c r="P890" s="114" t="s">
        <v>121</v>
      </c>
      <c r="Q890" s="114" t="s">
        <v>122</v>
      </c>
      <c r="R890" s="114" t="b">
        <v>1</v>
      </c>
      <c r="S890" s="114">
        <v>805</v>
      </c>
      <c r="T890" s="116">
        <v>1</v>
      </c>
      <c r="U890" s="116">
        <v>1.0041316958090908E+19</v>
      </c>
    </row>
    <row r="891" spans="3:21" ht="15" customHeight="1">
      <c r="C891" s="108" t="b">
        <v>0</v>
      </c>
      <c r="D891" s="109">
        <v>0</v>
      </c>
      <c r="E891" s="110">
        <v>1</v>
      </c>
      <c r="F891" s="110" t="s">
        <v>116</v>
      </c>
      <c r="G891" s="114">
        <v>39</v>
      </c>
      <c r="H891" s="114">
        <v>0</v>
      </c>
      <c r="I891" s="114">
        <v>0</v>
      </c>
      <c r="J891" s="114">
        <v>0</v>
      </c>
      <c r="K891" s="114" t="s">
        <v>117</v>
      </c>
      <c r="L891" s="114" t="s">
        <v>124</v>
      </c>
      <c r="M891" s="114" t="s">
        <v>119</v>
      </c>
      <c r="N891" s="114" t="b">
        <v>1</v>
      </c>
      <c r="O891" s="114" t="s">
        <v>135</v>
      </c>
      <c r="P891" s="114" t="s">
        <v>121</v>
      </c>
      <c r="Q891" s="114" t="s">
        <v>122</v>
      </c>
      <c r="R891" s="114" t="b">
        <v>1</v>
      </c>
      <c r="S891" s="114">
        <v>806</v>
      </c>
      <c r="T891" s="116">
        <v>0</v>
      </c>
      <c r="U891" s="116">
        <v>8.3826873194338939E+18</v>
      </c>
    </row>
    <row r="892" spans="3:21" ht="15" customHeight="1">
      <c r="C892" s="108" t="b">
        <v>0</v>
      </c>
      <c r="D892" s="109">
        <v>0</v>
      </c>
      <c r="E892" s="110">
        <v>3</v>
      </c>
      <c r="F892" s="110" t="s">
        <v>123</v>
      </c>
      <c r="G892" s="114">
        <v>18</v>
      </c>
      <c r="H892" s="114">
        <v>0</v>
      </c>
      <c r="I892" s="114">
        <v>0</v>
      </c>
      <c r="J892" s="114">
        <v>7.7750000000000004</v>
      </c>
      <c r="K892" s="114" t="s">
        <v>117</v>
      </c>
      <c r="L892" s="114" t="s">
        <v>118</v>
      </c>
      <c r="M892" s="114" t="s">
        <v>125</v>
      </c>
      <c r="N892" s="114" t="b">
        <v>0</v>
      </c>
      <c r="O892" s="114"/>
      <c r="P892" s="114" t="s">
        <v>121</v>
      </c>
      <c r="Q892" s="114" t="s">
        <v>122</v>
      </c>
      <c r="R892" s="114" t="b">
        <v>1</v>
      </c>
      <c r="S892" s="114">
        <v>807</v>
      </c>
      <c r="T892" s="116">
        <v>1</v>
      </c>
      <c r="U892" s="116">
        <v>4.3495533306122819E+18</v>
      </c>
    </row>
    <row r="893" spans="3:21" ht="15" customHeight="1">
      <c r="C893" s="108" t="b">
        <v>0</v>
      </c>
      <c r="D893" s="109">
        <v>0</v>
      </c>
      <c r="E893" s="110">
        <v>2</v>
      </c>
      <c r="F893" s="110" t="s">
        <v>116</v>
      </c>
      <c r="G893" s="114">
        <v>39</v>
      </c>
      <c r="H893" s="114">
        <v>0</v>
      </c>
      <c r="I893" s="114">
        <v>0</v>
      </c>
      <c r="J893" s="114">
        <v>13</v>
      </c>
      <c r="K893" s="114" t="s">
        <v>117</v>
      </c>
      <c r="L893" s="114" t="s">
        <v>132</v>
      </c>
      <c r="M893" s="114" t="s">
        <v>119</v>
      </c>
      <c r="N893" s="114" t="b">
        <v>1</v>
      </c>
      <c r="O893" s="114"/>
      <c r="P893" s="114" t="s">
        <v>121</v>
      </c>
      <c r="Q893" s="114" t="s">
        <v>122</v>
      </c>
      <c r="R893" s="114" t="b">
        <v>1</v>
      </c>
      <c r="S893" s="114">
        <v>808</v>
      </c>
      <c r="T893" s="116">
        <v>1</v>
      </c>
      <c r="U893" s="116">
        <v>1.3388383207392514E+19</v>
      </c>
    </row>
    <row r="894" spans="3:21" ht="15" customHeight="1">
      <c r="C894" s="108" t="b">
        <v>0</v>
      </c>
      <c r="D894" s="109">
        <v>1</v>
      </c>
      <c r="E894" s="110">
        <v>1</v>
      </c>
      <c r="F894" s="110" t="s">
        <v>123</v>
      </c>
      <c r="G894" s="114">
        <v>33</v>
      </c>
      <c r="H894" s="114">
        <v>1</v>
      </c>
      <c r="I894" s="114">
        <v>0</v>
      </c>
      <c r="J894" s="114">
        <v>53.1</v>
      </c>
      <c r="K894" s="114" t="s">
        <v>117</v>
      </c>
      <c r="L894" s="114" t="s">
        <v>124</v>
      </c>
      <c r="M894" s="114" t="s">
        <v>125</v>
      </c>
      <c r="N894" s="114" t="b">
        <v>0</v>
      </c>
      <c r="O894" s="114" t="s">
        <v>130</v>
      </c>
      <c r="P894" s="114" t="s">
        <v>121</v>
      </c>
      <c r="Q894" s="114" t="s">
        <v>127</v>
      </c>
      <c r="R894" s="114" t="b">
        <v>0</v>
      </c>
      <c r="S894" s="114">
        <v>809</v>
      </c>
      <c r="T894" s="116">
        <v>0</v>
      </c>
      <c r="U894" s="116">
        <v>2.7531028114821485E+17</v>
      </c>
    </row>
    <row r="895" spans="3:21" ht="15" customHeight="1">
      <c r="C895" s="108" t="b">
        <v>0</v>
      </c>
      <c r="D895" s="109">
        <v>0</v>
      </c>
      <c r="E895" s="110">
        <v>3</v>
      </c>
      <c r="F895" s="110" t="s">
        <v>116</v>
      </c>
      <c r="G895" s="114">
        <v>26</v>
      </c>
      <c r="H895" s="114">
        <v>0</v>
      </c>
      <c r="I895" s="114">
        <v>0</v>
      </c>
      <c r="J895" s="114">
        <v>7.8875000000000002</v>
      </c>
      <c r="K895" s="114" t="s">
        <v>117</v>
      </c>
      <c r="L895" s="114" t="s">
        <v>118</v>
      </c>
      <c r="M895" s="114" t="s">
        <v>119</v>
      </c>
      <c r="N895" s="114" t="b">
        <v>1</v>
      </c>
      <c r="O895" s="114"/>
      <c r="P895" s="114" t="s">
        <v>121</v>
      </c>
      <c r="Q895" s="114" t="s">
        <v>122</v>
      </c>
      <c r="R895" s="114" t="b">
        <v>1</v>
      </c>
      <c r="S895" s="114">
        <v>810</v>
      </c>
      <c r="T895" s="116">
        <v>1</v>
      </c>
      <c r="U895" s="116">
        <v>1.8046417596600611E+19</v>
      </c>
    </row>
    <row r="896" spans="3:21" ht="15" customHeight="1">
      <c r="C896" s="108" t="b">
        <v>0</v>
      </c>
      <c r="D896" s="109">
        <v>0</v>
      </c>
      <c r="E896" s="110">
        <v>3</v>
      </c>
      <c r="F896" s="110" t="s">
        <v>116</v>
      </c>
      <c r="G896" s="114">
        <v>39</v>
      </c>
      <c r="H896" s="114">
        <v>0</v>
      </c>
      <c r="I896" s="114">
        <v>0</v>
      </c>
      <c r="J896" s="114">
        <v>24.15</v>
      </c>
      <c r="K896" s="114" t="s">
        <v>117</v>
      </c>
      <c r="L896" s="114" t="s">
        <v>118</v>
      </c>
      <c r="M896" s="114" t="s">
        <v>119</v>
      </c>
      <c r="N896" s="114" t="b">
        <v>1</v>
      </c>
      <c r="O896" s="114"/>
      <c r="P896" s="114" t="s">
        <v>121</v>
      </c>
      <c r="Q896" s="114" t="s">
        <v>122</v>
      </c>
      <c r="R896" s="114" t="b">
        <v>1</v>
      </c>
      <c r="S896" s="114">
        <v>811</v>
      </c>
      <c r="T896" s="116">
        <v>1</v>
      </c>
      <c r="U896" s="116">
        <v>3.2630342910751002E+18</v>
      </c>
    </row>
    <row r="897" spans="3:21" ht="15" customHeight="1">
      <c r="C897" s="108" t="b">
        <v>0</v>
      </c>
      <c r="D897" s="109">
        <v>0</v>
      </c>
      <c r="E897" s="110">
        <v>2</v>
      </c>
      <c r="F897" s="110" t="s">
        <v>116</v>
      </c>
      <c r="G897" s="114">
        <v>35</v>
      </c>
      <c r="H897" s="114">
        <v>0</v>
      </c>
      <c r="I897" s="114">
        <v>0</v>
      </c>
      <c r="J897" s="114">
        <v>10.5</v>
      </c>
      <c r="K897" s="114" t="s">
        <v>117</v>
      </c>
      <c r="L897" s="114" t="s">
        <v>132</v>
      </c>
      <c r="M897" s="114" t="s">
        <v>119</v>
      </c>
      <c r="N897" s="114" t="b">
        <v>1</v>
      </c>
      <c r="O897" s="114"/>
      <c r="P897" s="114" t="s">
        <v>121</v>
      </c>
      <c r="Q897" s="114" t="s">
        <v>122</v>
      </c>
      <c r="R897" s="114" t="b">
        <v>1</v>
      </c>
      <c r="S897" s="114">
        <v>812</v>
      </c>
      <c r="T897" s="116">
        <v>1</v>
      </c>
      <c r="U897" s="116">
        <v>1.5297235760904946E+19</v>
      </c>
    </row>
    <row r="898" spans="3:21" ht="15" customHeight="1">
      <c r="C898" s="108" t="b">
        <v>0</v>
      </c>
      <c r="D898" s="109">
        <v>0</v>
      </c>
      <c r="E898" s="110">
        <v>3</v>
      </c>
      <c r="F898" s="110" t="s">
        <v>123</v>
      </c>
      <c r="G898" s="114">
        <v>6</v>
      </c>
      <c r="H898" s="114">
        <v>4</v>
      </c>
      <c r="I898" s="114">
        <v>2</v>
      </c>
      <c r="J898" s="114">
        <v>31.274999999999999</v>
      </c>
      <c r="K898" s="114" t="s">
        <v>117</v>
      </c>
      <c r="L898" s="114" t="s">
        <v>118</v>
      </c>
      <c r="M898" s="114" t="s">
        <v>131</v>
      </c>
      <c r="N898" s="114" t="b">
        <v>0</v>
      </c>
      <c r="O898" s="114"/>
      <c r="P898" s="114" t="s">
        <v>121</v>
      </c>
      <c r="Q898" s="114" t="s">
        <v>122</v>
      </c>
      <c r="R898" s="114" t="b">
        <v>0</v>
      </c>
      <c r="S898" s="114">
        <v>813</v>
      </c>
      <c r="T898" s="116">
        <v>1</v>
      </c>
      <c r="U898" s="116">
        <v>6.2610516840711721E+18</v>
      </c>
    </row>
    <row r="899" spans="3:21" ht="15" customHeight="1">
      <c r="C899" s="108" t="b">
        <v>0</v>
      </c>
      <c r="D899" s="109">
        <v>0</v>
      </c>
      <c r="E899" s="110">
        <v>1</v>
      </c>
      <c r="F899" s="110" t="s">
        <v>116</v>
      </c>
      <c r="G899" s="114"/>
      <c r="H899" s="114">
        <v>0</v>
      </c>
      <c r="I899" s="114">
        <v>0</v>
      </c>
      <c r="J899" s="114">
        <v>0</v>
      </c>
      <c r="K899" s="114" t="s">
        <v>117</v>
      </c>
      <c r="L899" s="114" t="s">
        <v>124</v>
      </c>
      <c r="M899" s="114" t="s">
        <v>119</v>
      </c>
      <c r="N899" s="114" t="b">
        <v>1</v>
      </c>
      <c r="O899" s="114" t="s">
        <v>136</v>
      </c>
      <c r="P899" s="114" t="s">
        <v>121</v>
      </c>
      <c r="Q899" s="114" t="s">
        <v>122</v>
      </c>
      <c r="R899" s="114" t="b">
        <v>1</v>
      </c>
      <c r="S899" s="114">
        <v>815</v>
      </c>
      <c r="T899" s="116">
        <v>1</v>
      </c>
      <c r="U899" s="116">
        <v>1.3311292419843656E+18</v>
      </c>
    </row>
    <row r="900" spans="3:21" ht="15" customHeight="1">
      <c r="C900" s="108" t="b">
        <v>0</v>
      </c>
      <c r="D900" s="109">
        <v>0</v>
      </c>
      <c r="E900" s="110">
        <v>3</v>
      </c>
      <c r="F900" s="110" t="s">
        <v>123</v>
      </c>
      <c r="G900" s="114">
        <v>23</v>
      </c>
      <c r="H900" s="114">
        <v>0</v>
      </c>
      <c r="I900" s="114">
        <v>0</v>
      </c>
      <c r="J900" s="114">
        <v>7.9249999999999998</v>
      </c>
      <c r="K900" s="114" t="s">
        <v>117</v>
      </c>
      <c r="L900" s="114" t="s">
        <v>118</v>
      </c>
      <c r="M900" s="114" t="s">
        <v>125</v>
      </c>
      <c r="N900" s="114" t="b">
        <v>0</v>
      </c>
      <c r="O900" s="114"/>
      <c r="P900" s="114" t="s">
        <v>121</v>
      </c>
      <c r="Q900" s="114" t="s">
        <v>122</v>
      </c>
      <c r="R900" s="114" t="b">
        <v>1</v>
      </c>
      <c r="S900" s="114">
        <v>816</v>
      </c>
      <c r="T900" s="116">
        <v>1</v>
      </c>
      <c r="U900" s="116">
        <v>7.3533731859488358E+18</v>
      </c>
    </row>
    <row r="901" spans="3:21" ht="15" customHeight="1">
      <c r="C901" s="108" t="b">
        <v>0</v>
      </c>
      <c r="D901" s="109">
        <v>0</v>
      </c>
      <c r="E901" s="110">
        <v>2</v>
      </c>
      <c r="F901" s="110" t="s">
        <v>116</v>
      </c>
      <c r="G901" s="114">
        <v>31</v>
      </c>
      <c r="H901" s="114">
        <v>1</v>
      </c>
      <c r="I901" s="114">
        <v>1</v>
      </c>
      <c r="J901" s="114">
        <v>37.004199999999997</v>
      </c>
      <c r="K901" s="114" t="s">
        <v>120</v>
      </c>
      <c r="L901" s="114" t="s">
        <v>132</v>
      </c>
      <c r="M901" s="114" t="s">
        <v>119</v>
      </c>
      <c r="N901" s="114" t="b">
        <v>1</v>
      </c>
      <c r="O901" s="114"/>
      <c r="P901" s="114" t="s">
        <v>126</v>
      </c>
      <c r="Q901" s="114" t="s">
        <v>122</v>
      </c>
      <c r="R901" s="114" t="b">
        <v>0</v>
      </c>
      <c r="S901" s="114">
        <v>817</v>
      </c>
      <c r="T901" s="116">
        <v>1</v>
      </c>
      <c r="U901" s="116">
        <v>1.5496774365462614E+19</v>
      </c>
    </row>
    <row r="902" spans="3:21" ht="15" customHeight="1">
      <c r="C902" s="108" t="b">
        <v>0</v>
      </c>
      <c r="D902" s="109">
        <v>0</v>
      </c>
      <c r="E902" s="110">
        <v>3</v>
      </c>
      <c r="F902" s="110" t="s">
        <v>116</v>
      </c>
      <c r="G902" s="114">
        <v>43</v>
      </c>
      <c r="H902" s="114">
        <v>0</v>
      </c>
      <c r="I902" s="114">
        <v>0</v>
      </c>
      <c r="J902" s="114">
        <v>6.45</v>
      </c>
      <c r="K902" s="114" t="s">
        <v>117</v>
      </c>
      <c r="L902" s="114" t="s">
        <v>118</v>
      </c>
      <c r="M902" s="114" t="s">
        <v>119</v>
      </c>
      <c r="N902" s="114" t="b">
        <v>1</v>
      </c>
      <c r="O902" s="114"/>
      <c r="P902" s="114" t="s">
        <v>121</v>
      </c>
      <c r="Q902" s="114" t="s">
        <v>122</v>
      </c>
      <c r="R902" s="114" t="b">
        <v>1</v>
      </c>
      <c r="S902" s="114">
        <v>818</v>
      </c>
      <c r="T902" s="116">
        <v>1</v>
      </c>
      <c r="U902" s="116">
        <v>1.5193114826177268E+19</v>
      </c>
    </row>
    <row r="903" spans="3:21" ht="15" customHeight="1">
      <c r="C903" s="108" t="b">
        <v>0</v>
      </c>
      <c r="D903" s="109">
        <v>0</v>
      </c>
      <c r="E903" s="110">
        <v>3</v>
      </c>
      <c r="F903" s="110" t="s">
        <v>116</v>
      </c>
      <c r="G903" s="114">
        <v>10</v>
      </c>
      <c r="H903" s="114">
        <v>3</v>
      </c>
      <c r="I903" s="114">
        <v>2</v>
      </c>
      <c r="J903" s="114">
        <v>27.9</v>
      </c>
      <c r="K903" s="114" t="s">
        <v>117</v>
      </c>
      <c r="L903" s="114" t="s">
        <v>118</v>
      </c>
      <c r="M903" s="114" t="s">
        <v>131</v>
      </c>
      <c r="N903" s="114" t="b">
        <v>0</v>
      </c>
      <c r="O903" s="114"/>
      <c r="P903" s="114" t="s">
        <v>121</v>
      </c>
      <c r="Q903" s="114" t="s">
        <v>122</v>
      </c>
      <c r="R903" s="114" t="b">
        <v>0</v>
      </c>
      <c r="S903" s="114">
        <v>819</v>
      </c>
      <c r="T903" s="116">
        <v>1</v>
      </c>
      <c r="U903" s="116">
        <v>1.1648885248064977E+19</v>
      </c>
    </row>
    <row r="904" spans="3:21" ht="15" customHeight="1">
      <c r="C904" s="108" t="b">
        <v>0</v>
      </c>
      <c r="D904" s="109">
        <v>1</v>
      </c>
      <c r="E904" s="110">
        <v>1</v>
      </c>
      <c r="F904" s="110" t="s">
        <v>123</v>
      </c>
      <c r="G904" s="114">
        <v>52</v>
      </c>
      <c r="H904" s="114">
        <v>1</v>
      </c>
      <c r="I904" s="114">
        <v>1</v>
      </c>
      <c r="J904" s="114">
        <v>93.5</v>
      </c>
      <c r="K904" s="114" t="s">
        <v>117</v>
      </c>
      <c r="L904" s="114" t="s">
        <v>124</v>
      </c>
      <c r="M904" s="114" t="s">
        <v>125</v>
      </c>
      <c r="N904" s="114" t="b">
        <v>0</v>
      </c>
      <c r="O904" s="114" t="s">
        <v>136</v>
      </c>
      <c r="P904" s="114" t="s">
        <v>121</v>
      </c>
      <c r="Q904" s="114" t="s">
        <v>127</v>
      </c>
      <c r="R904" s="114" t="b">
        <v>0</v>
      </c>
      <c r="S904" s="114">
        <v>820</v>
      </c>
      <c r="T904" s="116">
        <v>0</v>
      </c>
      <c r="U904" s="116">
        <v>7.3420579208541778E+18</v>
      </c>
    </row>
    <row r="905" spans="3:21" ht="15" customHeight="1">
      <c r="C905" s="108" t="b">
        <v>0</v>
      </c>
      <c r="D905" s="109">
        <v>1</v>
      </c>
      <c r="E905" s="110">
        <v>3</v>
      </c>
      <c r="F905" s="110" t="s">
        <v>116</v>
      </c>
      <c r="G905" s="114">
        <v>27</v>
      </c>
      <c r="H905" s="114">
        <v>0</v>
      </c>
      <c r="I905" s="114">
        <v>0</v>
      </c>
      <c r="J905" s="114">
        <v>8.6624999999999996</v>
      </c>
      <c r="K905" s="114" t="s">
        <v>117</v>
      </c>
      <c r="L905" s="114" t="s">
        <v>118</v>
      </c>
      <c r="M905" s="114" t="s">
        <v>119</v>
      </c>
      <c r="N905" s="114" t="b">
        <v>1</v>
      </c>
      <c r="O905" s="114"/>
      <c r="P905" s="114" t="s">
        <v>121</v>
      </c>
      <c r="Q905" s="114" t="s">
        <v>127</v>
      </c>
      <c r="R905" s="114" t="b">
        <v>1</v>
      </c>
      <c r="S905" s="114">
        <v>821</v>
      </c>
      <c r="T905" s="116">
        <v>1</v>
      </c>
      <c r="U905" s="116">
        <v>4.1085883597182413E+18</v>
      </c>
    </row>
    <row r="906" spans="3:21" ht="15" customHeight="1">
      <c r="C906" s="108" t="b">
        <v>0</v>
      </c>
      <c r="D906" s="109">
        <v>0</v>
      </c>
      <c r="E906" s="110">
        <v>1</v>
      </c>
      <c r="F906" s="110" t="s">
        <v>116</v>
      </c>
      <c r="G906" s="114">
        <v>38</v>
      </c>
      <c r="H906" s="114">
        <v>0</v>
      </c>
      <c r="I906" s="114">
        <v>0</v>
      </c>
      <c r="J906" s="114">
        <v>0</v>
      </c>
      <c r="K906" s="114" t="s">
        <v>117</v>
      </c>
      <c r="L906" s="114" t="s">
        <v>124</v>
      </c>
      <c r="M906" s="114" t="s">
        <v>119</v>
      </c>
      <c r="N906" s="114" t="b">
        <v>1</v>
      </c>
      <c r="O906" s="114"/>
      <c r="P906" s="114" t="s">
        <v>121</v>
      </c>
      <c r="Q906" s="114" t="s">
        <v>122</v>
      </c>
      <c r="R906" s="114" t="b">
        <v>1</v>
      </c>
      <c r="S906" s="114">
        <v>822</v>
      </c>
      <c r="T906" s="116">
        <v>1</v>
      </c>
      <c r="U906" s="116">
        <v>1.3233714083280923E+19</v>
      </c>
    </row>
    <row r="907" spans="3:21" ht="15" customHeight="1">
      <c r="C907" s="108" t="b">
        <v>0</v>
      </c>
      <c r="D907" s="109">
        <v>1</v>
      </c>
      <c r="E907" s="110">
        <v>3</v>
      </c>
      <c r="F907" s="110" t="s">
        <v>123</v>
      </c>
      <c r="G907" s="114">
        <v>27</v>
      </c>
      <c r="H907" s="114">
        <v>0</v>
      </c>
      <c r="I907" s="114">
        <v>1</v>
      </c>
      <c r="J907" s="114">
        <v>12.475</v>
      </c>
      <c r="K907" s="114" t="s">
        <v>117</v>
      </c>
      <c r="L907" s="114" t="s">
        <v>118</v>
      </c>
      <c r="M907" s="114" t="s">
        <v>125</v>
      </c>
      <c r="N907" s="114" t="b">
        <v>0</v>
      </c>
      <c r="O907" s="114" t="s">
        <v>130</v>
      </c>
      <c r="P907" s="114" t="s">
        <v>121</v>
      </c>
      <c r="Q907" s="114" t="s">
        <v>127</v>
      </c>
      <c r="R907" s="114" t="b">
        <v>0</v>
      </c>
      <c r="S907" s="114">
        <v>823</v>
      </c>
      <c r="T907" s="116">
        <v>0</v>
      </c>
      <c r="U907" s="116">
        <v>9.3663034854098555E+18</v>
      </c>
    </row>
    <row r="908" spans="3:21" ht="15" customHeight="1">
      <c r="C908" s="108" t="b">
        <v>0</v>
      </c>
      <c r="D908" s="109">
        <v>0</v>
      </c>
      <c r="E908" s="110">
        <v>3</v>
      </c>
      <c r="F908" s="110" t="s">
        <v>116</v>
      </c>
      <c r="G908" s="114">
        <v>2</v>
      </c>
      <c r="H908" s="114">
        <v>4</v>
      </c>
      <c r="I908" s="114">
        <v>1</v>
      </c>
      <c r="J908" s="114">
        <v>39.6875</v>
      </c>
      <c r="K908" s="114" t="s">
        <v>117</v>
      </c>
      <c r="L908" s="114" t="s">
        <v>118</v>
      </c>
      <c r="M908" s="114" t="s">
        <v>131</v>
      </c>
      <c r="N908" s="114" t="b">
        <v>0</v>
      </c>
      <c r="O908" s="114"/>
      <c r="P908" s="114" t="s">
        <v>121</v>
      </c>
      <c r="Q908" s="114" t="s">
        <v>122</v>
      </c>
      <c r="R908" s="114" t="b">
        <v>0</v>
      </c>
      <c r="S908" s="114">
        <v>824</v>
      </c>
      <c r="T908" s="116">
        <v>1</v>
      </c>
      <c r="U908" s="116">
        <v>1.2414039864609767E+19</v>
      </c>
    </row>
    <row r="909" spans="3:21" ht="15" customHeight="1">
      <c r="C909" s="108" t="b">
        <v>0</v>
      </c>
      <c r="D909" s="109">
        <v>0</v>
      </c>
      <c r="E909" s="110">
        <v>3</v>
      </c>
      <c r="F909" s="110" t="s">
        <v>116</v>
      </c>
      <c r="G909" s="114"/>
      <c r="H909" s="114">
        <v>0</v>
      </c>
      <c r="I909" s="114">
        <v>0</v>
      </c>
      <c r="J909" s="114">
        <v>6.95</v>
      </c>
      <c r="K909" s="114" t="s">
        <v>128</v>
      </c>
      <c r="L909" s="114" t="s">
        <v>118</v>
      </c>
      <c r="M909" s="114" t="s">
        <v>119</v>
      </c>
      <c r="N909" s="114" t="b">
        <v>1</v>
      </c>
      <c r="O909" s="114"/>
      <c r="P909" s="114" t="s">
        <v>129</v>
      </c>
      <c r="Q909" s="114" t="s">
        <v>122</v>
      </c>
      <c r="R909" s="114" t="b">
        <v>1</v>
      </c>
      <c r="S909" s="114">
        <v>825</v>
      </c>
      <c r="T909" s="116">
        <v>1</v>
      </c>
      <c r="U909" s="116">
        <v>1.7309625713844343E+19</v>
      </c>
    </row>
    <row r="910" spans="3:21" ht="15" customHeight="1">
      <c r="C910" s="108" t="b">
        <v>0</v>
      </c>
      <c r="D910" s="109">
        <v>0</v>
      </c>
      <c r="E910" s="110">
        <v>3</v>
      </c>
      <c r="F910" s="110" t="s">
        <v>116</v>
      </c>
      <c r="G910" s="114"/>
      <c r="H910" s="114">
        <v>0</v>
      </c>
      <c r="I910" s="114">
        <v>0</v>
      </c>
      <c r="J910" s="114">
        <v>56.495800000000003</v>
      </c>
      <c r="K910" s="114" t="s">
        <v>117</v>
      </c>
      <c r="L910" s="114" t="s">
        <v>118</v>
      </c>
      <c r="M910" s="114" t="s">
        <v>119</v>
      </c>
      <c r="N910" s="114" t="b">
        <v>1</v>
      </c>
      <c r="O910" s="114"/>
      <c r="P910" s="114" t="s">
        <v>121</v>
      </c>
      <c r="Q910" s="114" t="s">
        <v>122</v>
      </c>
      <c r="R910" s="114" t="b">
        <v>1</v>
      </c>
      <c r="S910" s="114">
        <v>826</v>
      </c>
      <c r="T910" s="116">
        <v>1</v>
      </c>
      <c r="U910" s="116">
        <v>1.6022512635972499E+19</v>
      </c>
    </row>
    <row r="911" spans="3:21" ht="15" customHeight="1">
      <c r="C911" s="108" t="b">
        <v>0</v>
      </c>
      <c r="D911" s="109">
        <v>1</v>
      </c>
      <c r="E911" s="110">
        <v>2</v>
      </c>
      <c r="F911" s="110" t="s">
        <v>116</v>
      </c>
      <c r="G911" s="114">
        <v>1</v>
      </c>
      <c r="H911" s="114">
        <v>0</v>
      </c>
      <c r="I911" s="114">
        <v>2</v>
      </c>
      <c r="J911" s="114">
        <v>37.004199999999997</v>
      </c>
      <c r="K911" s="114" t="s">
        <v>120</v>
      </c>
      <c r="L911" s="114" t="s">
        <v>132</v>
      </c>
      <c r="M911" s="114" t="s">
        <v>131</v>
      </c>
      <c r="N911" s="114" t="b">
        <v>0</v>
      </c>
      <c r="O911" s="114"/>
      <c r="P911" s="114" t="s">
        <v>126</v>
      </c>
      <c r="Q911" s="114" t="s">
        <v>127</v>
      </c>
      <c r="R911" s="114" t="b">
        <v>0</v>
      </c>
      <c r="S911" s="114">
        <v>827</v>
      </c>
      <c r="T911" s="116">
        <v>1</v>
      </c>
      <c r="U911" s="116">
        <v>5.423827046097534E+18</v>
      </c>
    </row>
    <row r="912" spans="3:21" ht="15" customHeight="1">
      <c r="C912" s="108" t="b">
        <v>0</v>
      </c>
      <c r="D912" s="109">
        <v>1</v>
      </c>
      <c r="E912" s="110">
        <v>3</v>
      </c>
      <c r="F912" s="110" t="s">
        <v>116</v>
      </c>
      <c r="G912" s="114"/>
      <c r="H912" s="114">
        <v>0</v>
      </c>
      <c r="I912" s="114">
        <v>0</v>
      </c>
      <c r="J912" s="114">
        <v>7.75</v>
      </c>
      <c r="K912" s="114" t="s">
        <v>128</v>
      </c>
      <c r="L912" s="114" t="s">
        <v>118</v>
      </c>
      <c r="M912" s="114" t="s">
        <v>119</v>
      </c>
      <c r="N912" s="114" t="b">
        <v>1</v>
      </c>
      <c r="O912" s="114"/>
      <c r="P912" s="114" t="s">
        <v>129</v>
      </c>
      <c r="Q912" s="114" t="s">
        <v>127</v>
      </c>
      <c r="R912" s="114" t="b">
        <v>1</v>
      </c>
      <c r="S912" s="114">
        <v>828</v>
      </c>
      <c r="T912" s="116">
        <v>1</v>
      </c>
      <c r="U912" s="116">
        <v>1.1007420607102986E+19</v>
      </c>
    </row>
    <row r="913" spans="3:21" ht="15" customHeight="1">
      <c r="C913" s="108" t="b">
        <v>0</v>
      </c>
      <c r="D913" s="109">
        <v>1</v>
      </c>
      <c r="E913" s="110">
        <v>1</v>
      </c>
      <c r="F913" s="110" t="s">
        <v>123</v>
      </c>
      <c r="G913" s="114">
        <v>62</v>
      </c>
      <c r="H913" s="114">
        <v>0</v>
      </c>
      <c r="I913" s="114">
        <v>0</v>
      </c>
      <c r="J913" s="114">
        <v>80</v>
      </c>
      <c r="K913" s="114"/>
      <c r="L913" s="114" t="s">
        <v>124</v>
      </c>
      <c r="M913" s="114" t="s">
        <v>125</v>
      </c>
      <c r="N913" s="114" t="b">
        <v>0</v>
      </c>
      <c r="O913" s="114" t="s">
        <v>136</v>
      </c>
      <c r="P913" s="114"/>
      <c r="Q913" s="114" t="s">
        <v>127</v>
      </c>
      <c r="R913" s="114" t="b">
        <v>1</v>
      </c>
      <c r="S913" s="114">
        <v>829</v>
      </c>
      <c r="T913" s="116">
        <v>1</v>
      </c>
      <c r="U913" s="116">
        <v>8.0505821399944161E+18</v>
      </c>
    </row>
    <row r="914" spans="3:21" ht="15" customHeight="1">
      <c r="C914" s="108" t="b">
        <v>0</v>
      </c>
      <c r="D914" s="109">
        <v>1</v>
      </c>
      <c r="E914" s="110">
        <v>3</v>
      </c>
      <c r="F914" s="110" t="s">
        <v>123</v>
      </c>
      <c r="G914" s="114">
        <v>15</v>
      </c>
      <c r="H914" s="114">
        <v>1</v>
      </c>
      <c r="I914" s="114">
        <v>0</v>
      </c>
      <c r="J914" s="114">
        <v>14.4542</v>
      </c>
      <c r="K914" s="114" t="s">
        <v>120</v>
      </c>
      <c r="L914" s="114" t="s">
        <v>118</v>
      </c>
      <c r="M914" s="114" t="s">
        <v>131</v>
      </c>
      <c r="N914" s="114" t="b">
        <v>0</v>
      </c>
      <c r="O914" s="114"/>
      <c r="P914" s="114" t="s">
        <v>126</v>
      </c>
      <c r="Q914" s="114" t="s">
        <v>127</v>
      </c>
      <c r="R914" s="114" t="b">
        <v>0</v>
      </c>
      <c r="S914" s="114">
        <v>830</v>
      </c>
      <c r="T914" s="116">
        <v>1</v>
      </c>
      <c r="U914" s="116">
        <v>8.8039778779023309E+18</v>
      </c>
    </row>
    <row r="915" spans="3:21" ht="15" customHeight="1">
      <c r="C915" s="108" t="b">
        <v>0</v>
      </c>
      <c r="D915" s="109">
        <v>0</v>
      </c>
      <c r="E915" s="110">
        <v>3</v>
      </c>
      <c r="F915" s="110" t="s">
        <v>116</v>
      </c>
      <c r="G915" s="114"/>
      <c r="H915" s="114">
        <v>0</v>
      </c>
      <c r="I915" s="114">
        <v>0</v>
      </c>
      <c r="J915" s="114">
        <v>7.2291999999999996</v>
      </c>
      <c r="K915" s="114" t="s">
        <v>120</v>
      </c>
      <c r="L915" s="114" t="s">
        <v>118</v>
      </c>
      <c r="M915" s="114" t="s">
        <v>119</v>
      </c>
      <c r="N915" s="114" t="b">
        <v>1</v>
      </c>
      <c r="O915" s="114"/>
      <c r="P915" s="114" t="s">
        <v>126</v>
      </c>
      <c r="Q915" s="114" t="s">
        <v>122</v>
      </c>
      <c r="R915" s="114" t="b">
        <v>1</v>
      </c>
      <c r="S915" s="114">
        <v>832</v>
      </c>
      <c r="T915" s="116">
        <v>1</v>
      </c>
      <c r="U915" s="116">
        <v>2.2552186298427891E+17</v>
      </c>
    </row>
    <row r="916" spans="3:21" ht="15" customHeight="1">
      <c r="C916" s="108" t="b">
        <v>0</v>
      </c>
      <c r="D916" s="109">
        <v>0</v>
      </c>
      <c r="E916" s="110">
        <v>3</v>
      </c>
      <c r="F916" s="110" t="s">
        <v>116</v>
      </c>
      <c r="G916" s="114">
        <v>23</v>
      </c>
      <c r="H916" s="114">
        <v>0</v>
      </c>
      <c r="I916" s="114">
        <v>0</v>
      </c>
      <c r="J916" s="114">
        <v>7.8541999999999996</v>
      </c>
      <c r="K916" s="114" t="s">
        <v>117</v>
      </c>
      <c r="L916" s="114" t="s">
        <v>118</v>
      </c>
      <c r="M916" s="114" t="s">
        <v>119</v>
      </c>
      <c r="N916" s="114" t="b">
        <v>1</v>
      </c>
      <c r="O916" s="114"/>
      <c r="P916" s="114" t="s">
        <v>121</v>
      </c>
      <c r="Q916" s="114" t="s">
        <v>122</v>
      </c>
      <c r="R916" s="114" t="b">
        <v>1</v>
      </c>
      <c r="S916" s="114">
        <v>833</v>
      </c>
      <c r="T916" s="116">
        <v>1</v>
      </c>
      <c r="U916" s="116">
        <v>1.3303918700978225E+19</v>
      </c>
    </row>
    <row r="917" spans="3:21" ht="15" customHeight="1">
      <c r="C917" s="108" t="b">
        <v>0</v>
      </c>
      <c r="D917" s="109">
        <v>0</v>
      </c>
      <c r="E917" s="110">
        <v>3</v>
      </c>
      <c r="F917" s="110" t="s">
        <v>116</v>
      </c>
      <c r="G917" s="114">
        <v>18</v>
      </c>
      <c r="H917" s="114">
        <v>0</v>
      </c>
      <c r="I917" s="114">
        <v>0</v>
      </c>
      <c r="J917" s="114">
        <v>8.3000000000000007</v>
      </c>
      <c r="K917" s="114" t="s">
        <v>117</v>
      </c>
      <c r="L917" s="114" t="s">
        <v>118</v>
      </c>
      <c r="M917" s="114" t="s">
        <v>119</v>
      </c>
      <c r="N917" s="114" t="b">
        <v>1</v>
      </c>
      <c r="O917" s="114"/>
      <c r="P917" s="114" t="s">
        <v>121</v>
      </c>
      <c r="Q917" s="114" t="s">
        <v>122</v>
      </c>
      <c r="R917" s="114" t="b">
        <v>1</v>
      </c>
      <c r="S917" s="114">
        <v>834</v>
      </c>
      <c r="T917" s="116">
        <v>1</v>
      </c>
      <c r="U917" s="116">
        <v>6.8256452456405747E+17</v>
      </c>
    </row>
    <row r="918" spans="3:21" ht="15" customHeight="1">
      <c r="C918" s="108" t="b">
        <v>0</v>
      </c>
      <c r="D918" s="109">
        <v>1</v>
      </c>
      <c r="E918" s="110">
        <v>1</v>
      </c>
      <c r="F918" s="110" t="s">
        <v>123</v>
      </c>
      <c r="G918" s="114">
        <v>39</v>
      </c>
      <c r="H918" s="114">
        <v>1</v>
      </c>
      <c r="I918" s="114">
        <v>1</v>
      </c>
      <c r="J918" s="114">
        <v>83.158299999999997</v>
      </c>
      <c r="K918" s="114" t="s">
        <v>120</v>
      </c>
      <c r="L918" s="114" t="s">
        <v>124</v>
      </c>
      <c r="M918" s="114" t="s">
        <v>125</v>
      </c>
      <c r="N918" s="114" t="b">
        <v>0</v>
      </c>
      <c r="O918" s="114" t="s">
        <v>130</v>
      </c>
      <c r="P918" s="114" t="s">
        <v>126</v>
      </c>
      <c r="Q918" s="114" t="s">
        <v>127</v>
      </c>
      <c r="R918" s="114" t="b">
        <v>0</v>
      </c>
      <c r="S918" s="114">
        <v>835</v>
      </c>
      <c r="T918" s="116">
        <v>0</v>
      </c>
      <c r="U918" s="116">
        <v>9.1888624136600607E+18</v>
      </c>
    </row>
    <row r="919" spans="3:21" ht="15" customHeight="1">
      <c r="C919" s="108" t="b">
        <v>0</v>
      </c>
      <c r="D919" s="109">
        <v>0</v>
      </c>
      <c r="E919" s="110">
        <v>3</v>
      </c>
      <c r="F919" s="110" t="s">
        <v>116</v>
      </c>
      <c r="G919" s="114">
        <v>21</v>
      </c>
      <c r="H919" s="114">
        <v>0</v>
      </c>
      <c r="I919" s="114">
        <v>0</v>
      </c>
      <c r="J919" s="114">
        <v>8.6624999999999996</v>
      </c>
      <c r="K919" s="114" t="s">
        <v>117</v>
      </c>
      <c r="L919" s="114" t="s">
        <v>118</v>
      </c>
      <c r="M919" s="114" t="s">
        <v>119</v>
      </c>
      <c r="N919" s="114" t="b">
        <v>1</v>
      </c>
      <c r="O919" s="114"/>
      <c r="P919" s="114" t="s">
        <v>121</v>
      </c>
      <c r="Q919" s="114" t="s">
        <v>122</v>
      </c>
      <c r="R919" s="114" t="b">
        <v>1</v>
      </c>
      <c r="S919" s="114">
        <v>836</v>
      </c>
      <c r="T919" s="116">
        <v>1</v>
      </c>
      <c r="U919" s="116">
        <v>1.5357568107698878E+19</v>
      </c>
    </row>
    <row r="920" spans="3:21" ht="15" customHeight="1">
      <c r="C920" s="108" t="b">
        <v>0</v>
      </c>
      <c r="D920" s="109">
        <v>0</v>
      </c>
      <c r="E920" s="110">
        <v>3</v>
      </c>
      <c r="F920" s="110" t="s">
        <v>116</v>
      </c>
      <c r="G920" s="114"/>
      <c r="H920" s="114">
        <v>0</v>
      </c>
      <c r="I920" s="114">
        <v>0</v>
      </c>
      <c r="J920" s="114">
        <v>8.0500000000000007</v>
      </c>
      <c r="K920" s="114" t="s">
        <v>117</v>
      </c>
      <c r="L920" s="114" t="s">
        <v>118</v>
      </c>
      <c r="M920" s="114" t="s">
        <v>119</v>
      </c>
      <c r="N920" s="114" t="b">
        <v>1</v>
      </c>
      <c r="O920" s="114"/>
      <c r="P920" s="114" t="s">
        <v>121</v>
      </c>
      <c r="Q920" s="114" t="s">
        <v>122</v>
      </c>
      <c r="R920" s="114" t="b">
        <v>1</v>
      </c>
      <c r="S920" s="114">
        <v>837</v>
      </c>
      <c r="T920" s="116">
        <v>1</v>
      </c>
      <c r="U920" s="116">
        <v>1.0562639253277999E+19</v>
      </c>
    </row>
    <row r="921" spans="3:21" ht="15" customHeight="1">
      <c r="C921" s="108" t="b">
        <v>0</v>
      </c>
      <c r="D921" s="109">
        <v>1</v>
      </c>
      <c r="E921" s="110">
        <v>3</v>
      </c>
      <c r="F921" s="110" t="s">
        <v>116</v>
      </c>
      <c r="G921" s="114">
        <v>32</v>
      </c>
      <c r="H921" s="114">
        <v>0</v>
      </c>
      <c r="I921" s="114">
        <v>0</v>
      </c>
      <c r="J921" s="114">
        <v>56.495800000000003</v>
      </c>
      <c r="K921" s="114" t="s">
        <v>117</v>
      </c>
      <c r="L921" s="114" t="s">
        <v>118</v>
      </c>
      <c r="M921" s="114" t="s">
        <v>119</v>
      </c>
      <c r="N921" s="114" t="b">
        <v>1</v>
      </c>
      <c r="O921" s="114"/>
      <c r="P921" s="114" t="s">
        <v>121</v>
      </c>
      <c r="Q921" s="114" t="s">
        <v>127</v>
      </c>
      <c r="R921" s="114" t="b">
        <v>1</v>
      </c>
      <c r="S921" s="114">
        <v>838</v>
      </c>
      <c r="T921" s="116">
        <v>1</v>
      </c>
      <c r="U921" s="116">
        <v>3.4650512612611912E+18</v>
      </c>
    </row>
    <row r="922" spans="3:21" ht="15" customHeight="1">
      <c r="C922" s="108" t="b">
        <v>0</v>
      </c>
      <c r="D922" s="109">
        <v>1</v>
      </c>
      <c r="E922" s="110">
        <v>1</v>
      </c>
      <c r="F922" s="110" t="s">
        <v>116</v>
      </c>
      <c r="G922" s="114"/>
      <c r="H922" s="114">
        <v>0</v>
      </c>
      <c r="I922" s="114">
        <v>0</v>
      </c>
      <c r="J922" s="114">
        <v>29.7</v>
      </c>
      <c r="K922" s="114" t="s">
        <v>120</v>
      </c>
      <c r="L922" s="114" t="s">
        <v>124</v>
      </c>
      <c r="M922" s="114" t="s">
        <v>119</v>
      </c>
      <c r="N922" s="114" t="b">
        <v>1</v>
      </c>
      <c r="O922" s="114" t="s">
        <v>120</v>
      </c>
      <c r="P922" s="114" t="s">
        <v>126</v>
      </c>
      <c r="Q922" s="114" t="s">
        <v>127</v>
      </c>
      <c r="R922" s="114" t="b">
        <v>1</v>
      </c>
      <c r="S922" s="114">
        <v>839</v>
      </c>
      <c r="T922" s="116">
        <v>1</v>
      </c>
      <c r="U922" s="116">
        <v>1.6532381614543727E+19</v>
      </c>
    </row>
    <row r="923" spans="3:21" ht="15" customHeight="1">
      <c r="C923" s="108" t="b">
        <v>0</v>
      </c>
      <c r="D923" s="109">
        <v>0</v>
      </c>
      <c r="E923" s="110">
        <v>3</v>
      </c>
      <c r="F923" s="110" t="s">
        <v>116</v>
      </c>
      <c r="G923" s="114">
        <v>20</v>
      </c>
      <c r="H923" s="114">
        <v>0</v>
      </c>
      <c r="I923" s="114">
        <v>0</v>
      </c>
      <c r="J923" s="114">
        <v>7.9249999999999998</v>
      </c>
      <c r="K923" s="114" t="s">
        <v>117</v>
      </c>
      <c r="L923" s="114" t="s">
        <v>118</v>
      </c>
      <c r="M923" s="114" t="s">
        <v>119</v>
      </c>
      <c r="N923" s="114" t="b">
        <v>1</v>
      </c>
      <c r="O923" s="114"/>
      <c r="P923" s="114" t="s">
        <v>121</v>
      </c>
      <c r="Q923" s="114" t="s">
        <v>122</v>
      </c>
      <c r="R923" s="114" t="b">
        <v>1</v>
      </c>
      <c r="S923" s="114">
        <v>840</v>
      </c>
      <c r="T923" s="116">
        <v>1</v>
      </c>
      <c r="U923" s="116">
        <v>3.5718807284992906E+18</v>
      </c>
    </row>
    <row r="924" spans="3:21" ht="15" customHeight="1">
      <c r="C924" s="108" t="b">
        <v>0</v>
      </c>
      <c r="D924" s="109">
        <v>0</v>
      </c>
      <c r="E924" s="110">
        <v>2</v>
      </c>
      <c r="F924" s="110" t="s">
        <v>116</v>
      </c>
      <c r="G924" s="114">
        <v>16</v>
      </c>
      <c r="H924" s="114">
        <v>0</v>
      </c>
      <c r="I924" s="114">
        <v>0</v>
      </c>
      <c r="J924" s="114">
        <v>10.5</v>
      </c>
      <c r="K924" s="114" t="s">
        <v>117</v>
      </c>
      <c r="L924" s="114" t="s">
        <v>132</v>
      </c>
      <c r="M924" s="114" t="s">
        <v>119</v>
      </c>
      <c r="N924" s="114" t="b">
        <v>1</v>
      </c>
      <c r="O924" s="114"/>
      <c r="P924" s="114" t="s">
        <v>121</v>
      </c>
      <c r="Q924" s="114" t="s">
        <v>122</v>
      </c>
      <c r="R924" s="114" t="b">
        <v>1</v>
      </c>
      <c r="S924" s="114">
        <v>841</v>
      </c>
      <c r="T924" s="116">
        <v>1</v>
      </c>
      <c r="U924" s="116">
        <v>1.2102108560648403E+19</v>
      </c>
    </row>
    <row r="925" spans="3:21" ht="15" customHeight="1">
      <c r="C925" s="108" t="b">
        <v>0</v>
      </c>
      <c r="D925" s="109">
        <v>1</v>
      </c>
      <c r="E925" s="110">
        <v>1</v>
      </c>
      <c r="F925" s="110" t="s">
        <v>123</v>
      </c>
      <c r="G925" s="114">
        <v>30</v>
      </c>
      <c r="H925" s="114">
        <v>0</v>
      </c>
      <c r="I925" s="114">
        <v>0</v>
      </c>
      <c r="J925" s="114">
        <v>31</v>
      </c>
      <c r="K925" s="114" t="s">
        <v>120</v>
      </c>
      <c r="L925" s="114" t="s">
        <v>124</v>
      </c>
      <c r="M925" s="114" t="s">
        <v>125</v>
      </c>
      <c r="N925" s="114" t="b">
        <v>0</v>
      </c>
      <c r="O925" s="114"/>
      <c r="P925" s="114" t="s">
        <v>126</v>
      </c>
      <c r="Q925" s="114" t="s">
        <v>127</v>
      </c>
      <c r="R925" s="114" t="b">
        <v>1</v>
      </c>
      <c r="S925" s="114">
        <v>842</v>
      </c>
      <c r="T925" s="116">
        <v>1</v>
      </c>
      <c r="U925" s="116">
        <v>1.7841005020003523E+19</v>
      </c>
    </row>
    <row r="926" spans="3:21" ht="15" customHeight="1">
      <c r="C926" s="108" t="b">
        <v>0</v>
      </c>
      <c r="D926" s="109">
        <v>0</v>
      </c>
      <c r="E926" s="110">
        <v>3</v>
      </c>
      <c r="F926" s="110" t="s">
        <v>116</v>
      </c>
      <c r="G926" s="114">
        <v>17</v>
      </c>
      <c r="H926" s="114">
        <v>0</v>
      </c>
      <c r="I926" s="114">
        <v>0</v>
      </c>
      <c r="J926" s="114">
        <v>8.6624999999999996</v>
      </c>
      <c r="K926" s="114" t="s">
        <v>117</v>
      </c>
      <c r="L926" s="114" t="s">
        <v>118</v>
      </c>
      <c r="M926" s="114" t="s">
        <v>119</v>
      </c>
      <c r="N926" s="114" t="b">
        <v>1</v>
      </c>
      <c r="O926" s="114"/>
      <c r="P926" s="114" t="s">
        <v>121</v>
      </c>
      <c r="Q926" s="114" t="s">
        <v>122</v>
      </c>
      <c r="R926" s="114" t="b">
        <v>1</v>
      </c>
      <c r="S926" s="114">
        <v>844</v>
      </c>
      <c r="T926" s="116">
        <v>1</v>
      </c>
      <c r="U926" s="116">
        <v>1.0820723955265188E+19</v>
      </c>
    </row>
    <row r="927" spans="3:21" ht="15" customHeight="1">
      <c r="C927" s="108" t="b">
        <v>0</v>
      </c>
      <c r="D927" s="109">
        <v>0</v>
      </c>
      <c r="E927" s="110">
        <v>3</v>
      </c>
      <c r="F927" s="110" t="s">
        <v>116</v>
      </c>
      <c r="G927" s="114">
        <v>42</v>
      </c>
      <c r="H927" s="114">
        <v>0</v>
      </c>
      <c r="I927" s="114">
        <v>0</v>
      </c>
      <c r="J927" s="114">
        <v>7.55</v>
      </c>
      <c r="K927" s="114" t="s">
        <v>117</v>
      </c>
      <c r="L927" s="114" t="s">
        <v>118</v>
      </c>
      <c r="M927" s="114" t="s">
        <v>119</v>
      </c>
      <c r="N927" s="114" t="b">
        <v>1</v>
      </c>
      <c r="O927" s="114"/>
      <c r="P927" s="114" t="s">
        <v>121</v>
      </c>
      <c r="Q927" s="114" t="s">
        <v>122</v>
      </c>
      <c r="R927" s="114" t="b">
        <v>1</v>
      </c>
      <c r="S927" s="114">
        <v>845</v>
      </c>
      <c r="T927" s="116">
        <v>1</v>
      </c>
      <c r="U927" s="116">
        <v>1.290802746236815E+19</v>
      </c>
    </row>
    <row r="928" spans="3:21" ht="15" customHeight="1">
      <c r="C928" s="108" t="b">
        <v>0</v>
      </c>
      <c r="D928" s="109">
        <v>0</v>
      </c>
      <c r="E928" s="110">
        <v>3</v>
      </c>
      <c r="F928" s="110" t="s">
        <v>116</v>
      </c>
      <c r="G928" s="114"/>
      <c r="H928" s="114">
        <v>8</v>
      </c>
      <c r="I928" s="114">
        <v>2</v>
      </c>
      <c r="J928" s="114">
        <v>69.55</v>
      </c>
      <c r="K928" s="114" t="s">
        <v>117</v>
      </c>
      <c r="L928" s="114" t="s">
        <v>118</v>
      </c>
      <c r="M928" s="114" t="s">
        <v>119</v>
      </c>
      <c r="N928" s="114" t="b">
        <v>1</v>
      </c>
      <c r="O928" s="114"/>
      <c r="P928" s="114" t="s">
        <v>121</v>
      </c>
      <c r="Q928" s="114" t="s">
        <v>122</v>
      </c>
      <c r="R928" s="114" t="b">
        <v>0</v>
      </c>
      <c r="S928" s="114">
        <v>846</v>
      </c>
      <c r="T928" s="116">
        <v>1</v>
      </c>
      <c r="U928" s="116">
        <v>9.3365212245714412E+18</v>
      </c>
    </row>
    <row r="929" spans="3:21" ht="15" customHeight="1">
      <c r="C929" s="108" t="b">
        <v>0</v>
      </c>
      <c r="D929" s="109">
        <v>0</v>
      </c>
      <c r="E929" s="110">
        <v>3</v>
      </c>
      <c r="F929" s="110" t="s">
        <v>116</v>
      </c>
      <c r="G929" s="114">
        <v>35</v>
      </c>
      <c r="H929" s="114">
        <v>0</v>
      </c>
      <c r="I929" s="114">
        <v>0</v>
      </c>
      <c r="J929" s="114">
        <v>7.8958000000000004</v>
      </c>
      <c r="K929" s="114" t="s">
        <v>120</v>
      </c>
      <c r="L929" s="114" t="s">
        <v>118</v>
      </c>
      <c r="M929" s="114" t="s">
        <v>119</v>
      </c>
      <c r="N929" s="114" t="b">
        <v>1</v>
      </c>
      <c r="O929" s="114"/>
      <c r="P929" s="114" t="s">
        <v>126</v>
      </c>
      <c r="Q929" s="114" t="s">
        <v>122</v>
      </c>
      <c r="R929" s="114" t="b">
        <v>1</v>
      </c>
      <c r="S929" s="114">
        <v>847</v>
      </c>
      <c r="T929" s="116">
        <v>1</v>
      </c>
      <c r="U929" s="116">
        <v>1.4410769326380995E+19</v>
      </c>
    </row>
    <row r="930" spans="3:21" ht="15" customHeight="1">
      <c r="C930" s="108" t="b">
        <v>0</v>
      </c>
      <c r="D930" s="109">
        <v>0</v>
      </c>
      <c r="E930" s="110">
        <v>2</v>
      </c>
      <c r="F930" s="110" t="s">
        <v>116</v>
      </c>
      <c r="G930" s="114">
        <v>28</v>
      </c>
      <c r="H930" s="114">
        <v>0</v>
      </c>
      <c r="I930" s="114">
        <v>1</v>
      </c>
      <c r="J930" s="114">
        <v>33</v>
      </c>
      <c r="K930" s="114" t="s">
        <v>117</v>
      </c>
      <c r="L930" s="114" t="s">
        <v>132</v>
      </c>
      <c r="M930" s="114" t="s">
        <v>119</v>
      </c>
      <c r="N930" s="114" t="b">
        <v>1</v>
      </c>
      <c r="O930" s="114"/>
      <c r="P930" s="114" t="s">
        <v>121</v>
      </c>
      <c r="Q930" s="114" t="s">
        <v>122</v>
      </c>
      <c r="R930" s="114" t="b">
        <v>0</v>
      </c>
      <c r="S930" s="114">
        <v>848</v>
      </c>
      <c r="T930" s="116">
        <v>1</v>
      </c>
      <c r="U930" s="116">
        <v>1.288645981570732E+19</v>
      </c>
    </row>
    <row r="931" spans="3:21" ht="15" customHeight="1">
      <c r="C931" s="108" t="b">
        <v>0</v>
      </c>
      <c r="D931" s="109">
        <v>1</v>
      </c>
      <c r="E931" s="110">
        <v>1</v>
      </c>
      <c r="F931" s="110" t="s">
        <v>123</v>
      </c>
      <c r="G931" s="114"/>
      <c r="H931" s="114">
        <v>1</v>
      </c>
      <c r="I931" s="114">
        <v>0</v>
      </c>
      <c r="J931" s="114">
        <v>89.104200000000006</v>
      </c>
      <c r="K931" s="114" t="s">
        <v>120</v>
      </c>
      <c r="L931" s="114" t="s">
        <v>124</v>
      </c>
      <c r="M931" s="114" t="s">
        <v>125</v>
      </c>
      <c r="N931" s="114" t="b">
        <v>0</v>
      </c>
      <c r="O931" s="114" t="s">
        <v>120</v>
      </c>
      <c r="P931" s="114" t="s">
        <v>126</v>
      </c>
      <c r="Q931" s="114" t="s">
        <v>127</v>
      </c>
      <c r="R931" s="114" t="b">
        <v>0</v>
      </c>
      <c r="S931" s="114">
        <v>849</v>
      </c>
      <c r="T931" s="116">
        <v>1</v>
      </c>
      <c r="U931" s="116">
        <v>8.7989927714073375E+18</v>
      </c>
    </row>
    <row r="932" spans="3:21" ht="15" customHeight="1">
      <c r="C932" s="108" t="b">
        <v>0</v>
      </c>
      <c r="D932" s="109">
        <v>0</v>
      </c>
      <c r="E932" s="110">
        <v>3</v>
      </c>
      <c r="F932" s="110" t="s">
        <v>116</v>
      </c>
      <c r="G932" s="114">
        <v>4</v>
      </c>
      <c r="H932" s="114">
        <v>4</v>
      </c>
      <c r="I932" s="114">
        <v>2</v>
      </c>
      <c r="J932" s="114">
        <v>31.274999999999999</v>
      </c>
      <c r="K932" s="114" t="s">
        <v>117</v>
      </c>
      <c r="L932" s="114" t="s">
        <v>118</v>
      </c>
      <c r="M932" s="114" t="s">
        <v>131</v>
      </c>
      <c r="N932" s="114" t="b">
        <v>0</v>
      </c>
      <c r="O932" s="114"/>
      <c r="P932" s="114" t="s">
        <v>121</v>
      </c>
      <c r="Q932" s="114" t="s">
        <v>122</v>
      </c>
      <c r="R932" s="114" t="b">
        <v>0</v>
      </c>
      <c r="S932" s="114">
        <v>850</v>
      </c>
      <c r="T932" s="116">
        <v>1</v>
      </c>
      <c r="U932" s="116">
        <v>1.8338002227191828E+19</v>
      </c>
    </row>
    <row r="933" spans="3:21" ht="15" customHeight="1">
      <c r="C933" s="108" t="b">
        <v>0</v>
      </c>
      <c r="D933" s="109">
        <v>0</v>
      </c>
      <c r="E933" s="110">
        <v>3</v>
      </c>
      <c r="F933" s="110" t="s">
        <v>116</v>
      </c>
      <c r="G933" s="114">
        <v>74</v>
      </c>
      <c r="H933" s="114">
        <v>0</v>
      </c>
      <c r="I933" s="114">
        <v>0</v>
      </c>
      <c r="J933" s="114">
        <v>7.7750000000000004</v>
      </c>
      <c r="K933" s="114" t="s">
        <v>117</v>
      </c>
      <c r="L933" s="114" t="s">
        <v>118</v>
      </c>
      <c r="M933" s="114" t="s">
        <v>119</v>
      </c>
      <c r="N933" s="114" t="b">
        <v>1</v>
      </c>
      <c r="O933" s="114"/>
      <c r="P933" s="114" t="s">
        <v>121</v>
      </c>
      <c r="Q933" s="114" t="s">
        <v>122</v>
      </c>
      <c r="R933" s="114" t="b">
        <v>1</v>
      </c>
      <c r="S933" s="114">
        <v>851</v>
      </c>
      <c r="T933" s="116">
        <v>1</v>
      </c>
      <c r="U933" s="116">
        <v>1.2519210284138326E+19</v>
      </c>
    </row>
    <row r="934" spans="3:21" ht="15" customHeight="1">
      <c r="C934" s="108" t="b">
        <v>0</v>
      </c>
      <c r="D934" s="109">
        <v>0</v>
      </c>
      <c r="E934" s="110">
        <v>3</v>
      </c>
      <c r="F934" s="110" t="s">
        <v>123</v>
      </c>
      <c r="G934" s="114">
        <v>9</v>
      </c>
      <c r="H934" s="114">
        <v>1</v>
      </c>
      <c r="I934" s="114">
        <v>1</v>
      </c>
      <c r="J934" s="114">
        <v>15.245799999999999</v>
      </c>
      <c r="K934" s="114" t="s">
        <v>120</v>
      </c>
      <c r="L934" s="114" t="s">
        <v>118</v>
      </c>
      <c r="M934" s="114" t="s">
        <v>131</v>
      </c>
      <c r="N934" s="114" t="b">
        <v>0</v>
      </c>
      <c r="O934" s="114"/>
      <c r="P934" s="114" t="s">
        <v>126</v>
      </c>
      <c r="Q934" s="114" t="s">
        <v>122</v>
      </c>
      <c r="R934" s="114" t="b">
        <v>0</v>
      </c>
      <c r="S934" s="114">
        <v>852</v>
      </c>
      <c r="T934" s="116">
        <v>1</v>
      </c>
      <c r="U934" s="116">
        <v>1.6035772598252009E+19</v>
      </c>
    </row>
    <row r="935" spans="3:21" ht="15" customHeight="1">
      <c r="C935" s="108" t="b">
        <v>0</v>
      </c>
      <c r="D935" s="109">
        <v>1</v>
      </c>
      <c r="E935" s="110">
        <v>1</v>
      </c>
      <c r="F935" s="110" t="s">
        <v>123</v>
      </c>
      <c r="G935" s="114">
        <v>16</v>
      </c>
      <c r="H935" s="114">
        <v>0</v>
      </c>
      <c r="I935" s="114">
        <v>1</v>
      </c>
      <c r="J935" s="114">
        <v>39.4</v>
      </c>
      <c r="K935" s="114" t="s">
        <v>117</v>
      </c>
      <c r="L935" s="114" t="s">
        <v>124</v>
      </c>
      <c r="M935" s="114" t="s">
        <v>125</v>
      </c>
      <c r="N935" s="114" t="b">
        <v>0</v>
      </c>
      <c r="O935" s="114" t="s">
        <v>134</v>
      </c>
      <c r="P935" s="114" t="s">
        <v>121</v>
      </c>
      <c r="Q935" s="114" t="s">
        <v>127</v>
      </c>
      <c r="R935" s="114" t="b">
        <v>0</v>
      </c>
      <c r="S935" s="114">
        <v>853</v>
      </c>
      <c r="T935" s="116">
        <v>0</v>
      </c>
      <c r="U935" s="116">
        <v>1.6167284612867246E+19</v>
      </c>
    </row>
    <row r="936" spans="3:21" ht="15" customHeight="1">
      <c r="C936" s="108" t="b">
        <v>0</v>
      </c>
      <c r="D936" s="109">
        <v>0</v>
      </c>
      <c r="E936" s="110">
        <v>2</v>
      </c>
      <c r="F936" s="110" t="s">
        <v>123</v>
      </c>
      <c r="G936" s="114">
        <v>44</v>
      </c>
      <c r="H936" s="114">
        <v>1</v>
      </c>
      <c r="I936" s="114">
        <v>0</v>
      </c>
      <c r="J936" s="114">
        <v>26</v>
      </c>
      <c r="K936" s="114" t="s">
        <v>117</v>
      </c>
      <c r="L936" s="114" t="s">
        <v>132</v>
      </c>
      <c r="M936" s="114" t="s">
        <v>125</v>
      </c>
      <c r="N936" s="114" t="b">
        <v>0</v>
      </c>
      <c r="O936" s="114"/>
      <c r="P936" s="114" t="s">
        <v>121</v>
      </c>
      <c r="Q936" s="114" t="s">
        <v>122</v>
      </c>
      <c r="R936" s="114" t="b">
        <v>0</v>
      </c>
      <c r="S936" s="114">
        <v>854</v>
      </c>
      <c r="T936" s="116">
        <v>1</v>
      </c>
      <c r="U936" s="116">
        <v>1.7766886700841275E+19</v>
      </c>
    </row>
    <row r="937" spans="3:21" ht="15" customHeight="1">
      <c r="C937" s="108" t="b">
        <v>0</v>
      </c>
      <c r="D937" s="109">
        <v>1</v>
      </c>
      <c r="E937" s="110">
        <v>3</v>
      </c>
      <c r="F937" s="110" t="s">
        <v>123</v>
      </c>
      <c r="G937" s="114">
        <v>18</v>
      </c>
      <c r="H937" s="114">
        <v>0</v>
      </c>
      <c r="I937" s="114">
        <v>1</v>
      </c>
      <c r="J937" s="114">
        <v>9.35</v>
      </c>
      <c r="K937" s="114" t="s">
        <v>117</v>
      </c>
      <c r="L937" s="114" t="s">
        <v>118</v>
      </c>
      <c r="M937" s="114" t="s">
        <v>125</v>
      </c>
      <c r="N937" s="114" t="b">
        <v>0</v>
      </c>
      <c r="O937" s="114"/>
      <c r="P937" s="114" t="s">
        <v>121</v>
      </c>
      <c r="Q937" s="114" t="s">
        <v>127</v>
      </c>
      <c r="R937" s="114" t="b">
        <v>0</v>
      </c>
      <c r="S937" s="114">
        <v>855</v>
      </c>
      <c r="T937" s="116">
        <v>1</v>
      </c>
      <c r="U937" s="116">
        <v>1.136651991051467E+19</v>
      </c>
    </row>
    <row r="938" spans="3:21" ht="15" customHeight="1">
      <c r="C938" s="108" t="b">
        <v>0</v>
      </c>
      <c r="D938" s="109">
        <v>1</v>
      </c>
      <c r="E938" s="110">
        <v>1</v>
      </c>
      <c r="F938" s="110" t="s">
        <v>123</v>
      </c>
      <c r="G938" s="114">
        <v>45</v>
      </c>
      <c r="H938" s="114">
        <v>1</v>
      </c>
      <c r="I938" s="114">
        <v>1</v>
      </c>
      <c r="J938" s="114">
        <v>164.86670000000001</v>
      </c>
      <c r="K938" s="114" t="s">
        <v>117</v>
      </c>
      <c r="L938" s="114" t="s">
        <v>124</v>
      </c>
      <c r="M938" s="114" t="s">
        <v>125</v>
      </c>
      <c r="N938" s="114" t="b">
        <v>0</v>
      </c>
      <c r="O938" s="114"/>
      <c r="P938" s="114" t="s">
        <v>121</v>
      </c>
      <c r="Q938" s="114" t="s">
        <v>127</v>
      </c>
      <c r="R938" s="114" t="b">
        <v>0</v>
      </c>
      <c r="S938" s="114">
        <v>856</v>
      </c>
      <c r="T938" s="116">
        <v>1</v>
      </c>
      <c r="U938" s="116">
        <v>8.9689961495231867E+18</v>
      </c>
    </row>
    <row r="939" spans="3:21" ht="15" customHeight="1">
      <c r="C939" s="108" t="b">
        <v>0</v>
      </c>
      <c r="D939" s="109">
        <v>1</v>
      </c>
      <c r="E939" s="110">
        <v>1</v>
      </c>
      <c r="F939" s="110" t="s">
        <v>116</v>
      </c>
      <c r="G939" s="114">
        <v>51</v>
      </c>
      <c r="H939" s="114">
        <v>0</v>
      </c>
      <c r="I939" s="114">
        <v>0</v>
      </c>
      <c r="J939" s="114">
        <v>26.55</v>
      </c>
      <c r="K939" s="114" t="s">
        <v>117</v>
      </c>
      <c r="L939" s="114" t="s">
        <v>124</v>
      </c>
      <c r="M939" s="114" t="s">
        <v>119</v>
      </c>
      <c r="N939" s="114" t="b">
        <v>1</v>
      </c>
      <c r="O939" s="114" t="s">
        <v>130</v>
      </c>
      <c r="P939" s="114" t="s">
        <v>121</v>
      </c>
      <c r="Q939" s="114" t="s">
        <v>127</v>
      </c>
      <c r="R939" s="114" t="b">
        <v>1</v>
      </c>
      <c r="S939" s="114">
        <v>857</v>
      </c>
      <c r="T939" s="116">
        <v>0</v>
      </c>
      <c r="U939" s="116">
        <v>1.6249429860170816E+18</v>
      </c>
    </row>
    <row r="940" spans="3:21" ht="15" customHeight="1">
      <c r="C940" s="108" t="b">
        <v>0</v>
      </c>
      <c r="D940" s="109">
        <v>1</v>
      </c>
      <c r="E940" s="110">
        <v>3</v>
      </c>
      <c r="F940" s="110" t="s">
        <v>123</v>
      </c>
      <c r="G940" s="114">
        <v>24</v>
      </c>
      <c r="H940" s="114">
        <v>0</v>
      </c>
      <c r="I940" s="114">
        <v>3</v>
      </c>
      <c r="J940" s="114">
        <v>19.258299999999998</v>
      </c>
      <c r="K940" s="114" t="s">
        <v>120</v>
      </c>
      <c r="L940" s="114" t="s">
        <v>118</v>
      </c>
      <c r="M940" s="114" t="s">
        <v>125</v>
      </c>
      <c r="N940" s="114" t="b">
        <v>0</v>
      </c>
      <c r="O940" s="114"/>
      <c r="P940" s="114" t="s">
        <v>126</v>
      </c>
      <c r="Q940" s="114" t="s">
        <v>127</v>
      </c>
      <c r="R940" s="114" t="b">
        <v>0</v>
      </c>
      <c r="S940" s="114">
        <v>858</v>
      </c>
      <c r="T940" s="116">
        <v>1</v>
      </c>
      <c r="U940" s="116">
        <v>1.5178320598177777E+18</v>
      </c>
    </row>
    <row r="941" spans="3:21" ht="15" customHeight="1">
      <c r="C941" s="108" t="b">
        <v>0</v>
      </c>
      <c r="D941" s="109">
        <v>0</v>
      </c>
      <c r="E941" s="110">
        <v>3</v>
      </c>
      <c r="F941" s="110" t="s">
        <v>116</v>
      </c>
      <c r="G941" s="114"/>
      <c r="H941" s="114">
        <v>0</v>
      </c>
      <c r="I941" s="114">
        <v>0</v>
      </c>
      <c r="J941" s="114">
        <v>7.2291999999999996</v>
      </c>
      <c r="K941" s="114" t="s">
        <v>120</v>
      </c>
      <c r="L941" s="114" t="s">
        <v>118</v>
      </c>
      <c r="M941" s="114" t="s">
        <v>119</v>
      </c>
      <c r="N941" s="114" t="b">
        <v>1</v>
      </c>
      <c r="O941" s="114"/>
      <c r="P941" s="114" t="s">
        <v>126</v>
      </c>
      <c r="Q941" s="114" t="s">
        <v>122</v>
      </c>
      <c r="R941" s="114" t="b">
        <v>1</v>
      </c>
      <c r="S941" s="114">
        <v>859</v>
      </c>
      <c r="T941" s="116">
        <v>1</v>
      </c>
      <c r="U941" s="116">
        <v>1.3370951005625862E+19</v>
      </c>
    </row>
    <row r="942" spans="3:21" ht="15" customHeight="1">
      <c r="C942" s="108" t="b">
        <v>0</v>
      </c>
      <c r="D942" s="109">
        <v>0</v>
      </c>
      <c r="E942" s="110">
        <v>3</v>
      </c>
      <c r="F942" s="110" t="s">
        <v>116</v>
      </c>
      <c r="G942" s="114">
        <v>41</v>
      </c>
      <c r="H942" s="114">
        <v>2</v>
      </c>
      <c r="I942" s="114">
        <v>0</v>
      </c>
      <c r="J942" s="114">
        <v>14.1083</v>
      </c>
      <c r="K942" s="114" t="s">
        <v>117</v>
      </c>
      <c r="L942" s="114" t="s">
        <v>118</v>
      </c>
      <c r="M942" s="114" t="s">
        <v>119</v>
      </c>
      <c r="N942" s="114" t="b">
        <v>1</v>
      </c>
      <c r="O942" s="114"/>
      <c r="P942" s="114" t="s">
        <v>121</v>
      </c>
      <c r="Q942" s="114" t="s">
        <v>122</v>
      </c>
      <c r="R942" s="114" t="b">
        <v>0</v>
      </c>
      <c r="S942" s="114">
        <v>860</v>
      </c>
      <c r="T942" s="116">
        <v>1</v>
      </c>
      <c r="U942" s="116">
        <v>1.3076097099426947E+19</v>
      </c>
    </row>
    <row r="943" spans="3:21" ht="15" customHeight="1">
      <c r="C943" s="108" t="b">
        <v>0</v>
      </c>
      <c r="D943" s="109">
        <v>0</v>
      </c>
      <c r="E943" s="110">
        <v>2</v>
      </c>
      <c r="F943" s="110" t="s">
        <v>116</v>
      </c>
      <c r="G943" s="114">
        <v>21</v>
      </c>
      <c r="H943" s="114">
        <v>1</v>
      </c>
      <c r="I943" s="114">
        <v>0</v>
      </c>
      <c r="J943" s="114">
        <v>11.5</v>
      </c>
      <c r="K943" s="114" t="s">
        <v>117</v>
      </c>
      <c r="L943" s="114" t="s">
        <v>132</v>
      </c>
      <c r="M943" s="114" t="s">
        <v>119</v>
      </c>
      <c r="N943" s="114" t="b">
        <v>1</v>
      </c>
      <c r="O943" s="114"/>
      <c r="P943" s="114" t="s">
        <v>121</v>
      </c>
      <c r="Q943" s="114" t="s">
        <v>122</v>
      </c>
      <c r="R943" s="114" t="b">
        <v>0</v>
      </c>
      <c r="S943" s="114">
        <v>861</v>
      </c>
      <c r="T943" s="116">
        <v>1</v>
      </c>
      <c r="U943" s="116">
        <v>1.0110996506622851E+19</v>
      </c>
    </row>
    <row r="944" spans="3:21" ht="15" customHeight="1">
      <c r="C944" s="108" t="b">
        <v>0</v>
      </c>
      <c r="D944" s="109">
        <v>1</v>
      </c>
      <c r="E944" s="110">
        <v>1</v>
      </c>
      <c r="F944" s="110" t="s">
        <v>123</v>
      </c>
      <c r="G944" s="114">
        <v>48</v>
      </c>
      <c r="H944" s="114">
        <v>0</v>
      </c>
      <c r="I944" s="114">
        <v>0</v>
      </c>
      <c r="J944" s="114">
        <v>25.929200000000002</v>
      </c>
      <c r="K944" s="114" t="s">
        <v>117</v>
      </c>
      <c r="L944" s="114" t="s">
        <v>124</v>
      </c>
      <c r="M944" s="114" t="s">
        <v>125</v>
      </c>
      <c r="N944" s="114" t="b">
        <v>0</v>
      </c>
      <c r="O944" s="114" t="s">
        <v>134</v>
      </c>
      <c r="P944" s="114" t="s">
        <v>121</v>
      </c>
      <c r="Q944" s="114" t="s">
        <v>127</v>
      </c>
      <c r="R944" s="114" t="b">
        <v>1</v>
      </c>
      <c r="S944" s="114">
        <v>862</v>
      </c>
      <c r="T944" s="116">
        <v>0</v>
      </c>
      <c r="U944" s="116">
        <v>4.1947673696239954E+18</v>
      </c>
    </row>
    <row r="945" spans="3:21" ht="15" customHeight="1">
      <c r="C945" s="108" t="b">
        <v>0</v>
      </c>
      <c r="D945" s="109">
        <v>0</v>
      </c>
      <c r="E945" s="110">
        <v>3</v>
      </c>
      <c r="F945" s="110" t="s">
        <v>123</v>
      </c>
      <c r="G945" s="114"/>
      <c r="H945" s="114">
        <v>8</v>
      </c>
      <c r="I945" s="114">
        <v>2</v>
      </c>
      <c r="J945" s="114">
        <v>69.55</v>
      </c>
      <c r="K945" s="114" t="s">
        <v>117</v>
      </c>
      <c r="L945" s="114" t="s">
        <v>118</v>
      </c>
      <c r="M945" s="114" t="s">
        <v>125</v>
      </c>
      <c r="N945" s="114" t="b">
        <v>0</v>
      </c>
      <c r="O945" s="114"/>
      <c r="P945" s="114" t="s">
        <v>121</v>
      </c>
      <c r="Q945" s="114" t="s">
        <v>122</v>
      </c>
      <c r="R945" s="114" t="b">
        <v>0</v>
      </c>
      <c r="S945" s="114">
        <v>863</v>
      </c>
      <c r="T945" s="116">
        <v>1</v>
      </c>
      <c r="U945" s="116">
        <v>2.3885281135798042E+18</v>
      </c>
    </row>
    <row r="946" spans="3:21" ht="15" customHeight="1">
      <c r="C946" s="108" t="b">
        <v>0</v>
      </c>
      <c r="D946" s="109">
        <v>0</v>
      </c>
      <c r="E946" s="110">
        <v>2</v>
      </c>
      <c r="F946" s="110" t="s">
        <v>116</v>
      </c>
      <c r="G946" s="114">
        <v>24</v>
      </c>
      <c r="H946" s="114">
        <v>0</v>
      </c>
      <c r="I946" s="114">
        <v>0</v>
      </c>
      <c r="J946" s="114">
        <v>13</v>
      </c>
      <c r="K946" s="114" t="s">
        <v>117</v>
      </c>
      <c r="L946" s="114" t="s">
        <v>132</v>
      </c>
      <c r="M946" s="114" t="s">
        <v>119</v>
      </c>
      <c r="N946" s="114" t="b">
        <v>1</v>
      </c>
      <c r="O946" s="114"/>
      <c r="P946" s="114" t="s">
        <v>121</v>
      </c>
      <c r="Q946" s="114" t="s">
        <v>122</v>
      </c>
      <c r="R946" s="114" t="b">
        <v>1</v>
      </c>
      <c r="S946" s="114">
        <v>864</v>
      </c>
      <c r="T946" s="116">
        <v>1</v>
      </c>
      <c r="U946" s="116">
        <v>9.7252635684066368E+17</v>
      </c>
    </row>
    <row r="947" spans="3:21" ht="15" customHeight="1">
      <c r="C947" s="108" t="b">
        <v>0</v>
      </c>
      <c r="D947" s="109">
        <v>1</v>
      </c>
      <c r="E947" s="110">
        <v>2</v>
      </c>
      <c r="F947" s="110" t="s">
        <v>123</v>
      </c>
      <c r="G947" s="114">
        <v>42</v>
      </c>
      <c r="H947" s="114">
        <v>0</v>
      </c>
      <c r="I947" s="114">
        <v>0</v>
      </c>
      <c r="J947" s="114">
        <v>13</v>
      </c>
      <c r="K947" s="114" t="s">
        <v>117</v>
      </c>
      <c r="L947" s="114" t="s">
        <v>132</v>
      </c>
      <c r="M947" s="114" t="s">
        <v>125</v>
      </c>
      <c r="N947" s="114" t="b">
        <v>0</v>
      </c>
      <c r="O947" s="114"/>
      <c r="P947" s="114" t="s">
        <v>121</v>
      </c>
      <c r="Q947" s="114" t="s">
        <v>127</v>
      </c>
      <c r="R947" s="114" t="b">
        <v>1</v>
      </c>
      <c r="S947" s="114">
        <v>865</v>
      </c>
      <c r="T947" s="116">
        <v>1</v>
      </c>
      <c r="U947" s="116">
        <v>7.5201229546344141E+18</v>
      </c>
    </row>
    <row r="948" spans="3:21" ht="15" customHeight="1">
      <c r="C948" s="108" t="b">
        <v>0</v>
      </c>
      <c r="D948" s="109">
        <v>1</v>
      </c>
      <c r="E948" s="110">
        <v>2</v>
      </c>
      <c r="F948" s="110" t="s">
        <v>123</v>
      </c>
      <c r="G948" s="114">
        <v>27</v>
      </c>
      <c r="H948" s="114">
        <v>1</v>
      </c>
      <c r="I948" s="114">
        <v>0</v>
      </c>
      <c r="J948" s="114">
        <v>13.8583</v>
      </c>
      <c r="K948" s="114" t="s">
        <v>120</v>
      </c>
      <c r="L948" s="114" t="s">
        <v>132</v>
      </c>
      <c r="M948" s="114" t="s">
        <v>125</v>
      </c>
      <c r="N948" s="114" t="b">
        <v>0</v>
      </c>
      <c r="O948" s="114"/>
      <c r="P948" s="114" t="s">
        <v>126</v>
      </c>
      <c r="Q948" s="114" t="s">
        <v>127</v>
      </c>
      <c r="R948" s="114" t="b">
        <v>0</v>
      </c>
      <c r="S948" s="114">
        <v>866</v>
      </c>
      <c r="T948" s="116">
        <v>1</v>
      </c>
      <c r="U948" s="116">
        <v>5.7760123645608325E+18</v>
      </c>
    </row>
    <row r="949" spans="3:21" ht="15" customHeight="1">
      <c r="C949" s="108" t="b">
        <v>0</v>
      </c>
      <c r="D949" s="109">
        <v>0</v>
      </c>
      <c r="E949" s="110">
        <v>1</v>
      </c>
      <c r="F949" s="110" t="s">
        <v>116</v>
      </c>
      <c r="G949" s="114">
        <v>31</v>
      </c>
      <c r="H949" s="114">
        <v>0</v>
      </c>
      <c r="I949" s="114">
        <v>0</v>
      </c>
      <c r="J949" s="114">
        <v>50.495800000000003</v>
      </c>
      <c r="K949" s="114" t="s">
        <v>117</v>
      </c>
      <c r="L949" s="114" t="s">
        <v>124</v>
      </c>
      <c r="M949" s="114" t="s">
        <v>119</v>
      </c>
      <c r="N949" s="114" t="b">
        <v>1</v>
      </c>
      <c r="O949" s="114" t="s">
        <v>135</v>
      </c>
      <c r="P949" s="114" t="s">
        <v>121</v>
      </c>
      <c r="Q949" s="114" t="s">
        <v>122</v>
      </c>
      <c r="R949" s="114" t="b">
        <v>1</v>
      </c>
      <c r="S949" s="114">
        <v>867</v>
      </c>
      <c r="T949" s="116">
        <v>0</v>
      </c>
      <c r="U949" s="116">
        <v>1.0603249898363179E+19</v>
      </c>
    </row>
    <row r="950" spans="3:21" ht="15" customHeight="1">
      <c r="C950" s="108" t="b">
        <v>0</v>
      </c>
      <c r="D950" s="109">
        <v>0</v>
      </c>
      <c r="E950" s="110">
        <v>3</v>
      </c>
      <c r="F950" s="110" t="s">
        <v>116</v>
      </c>
      <c r="G950" s="114"/>
      <c r="H950" s="114">
        <v>0</v>
      </c>
      <c r="I950" s="114">
        <v>0</v>
      </c>
      <c r="J950" s="114">
        <v>9.5</v>
      </c>
      <c r="K950" s="114" t="s">
        <v>117</v>
      </c>
      <c r="L950" s="114" t="s">
        <v>118</v>
      </c>
      <c r="M950" s="114" t="s">
        <v>119</v>
      </c>
      <c r="N950" s="114" t="b">
        <v>1</v>
      </c>
      <c r="O950" s="114"/>
      <c r="P950" s="114" t="s">
        <v>121</v>
      </c>
      <c r="Q950" s="114" t="s">
        <v>122</v>
      </c>
      <c r="R950" s="114" t="b">
        <v>1</v>
      </c>
      <c r="S950" s="114">
        <v>868</v>
      </c>
      <c r="T950" s="116">
        <v>1</v>
      </c>
      <c r="U950" s="116">
        <v>1.8052826833340598E+19</v>
      </c>
    </row>
    <row r="951" spans="3:21" ht="15" customHeight="1">
      <c r="C951" s="108" t="b">
        <v>0</v>
      </c>
      <c r="D951" s="109">
        <v>1</v>
      </c>
      <c r="E951" s="110">
        <v>3</v>
      </c>
      <c r="F951" s="110" t="s">
        <v>116</v>
      </c>
      <c r="G951" s="114">
        <v>4</v>
      </c>
      <c r="H951" s="114">
        <v>1</v>
      </c>
      <c r="I951" s="114">
        <v>1</v>
      </c>
      <c r="J951" s="114">
        <v>11.1333</v>
      </c>
      <c r="K951" s="114" t="s">
        <v>117</v>
      </c>
      <c r="L951" s="114" t="s">
        <v>118</v>
      </c>
      <c r="M951" s="114" t="s">
        <v>131</v>
      </c>
      <c r="N951" s="114" t="b">
        <v>0</v>
      </c>
      <c r="O951" s="114"/>
      <c r="P951" s="114" t="s">
        <v>121</v>
      </c>
      <c r="Q951" s="114" t="s">
        <v>127</v>
      </c>
      <c r="R951" s="114" t="b">
        <v>0</v>
      </c>
      <c r="S951" s="114">
        <v>869</v>
      </c>
      <c r="T951" s="116">
        <v>1</v>
      </c>
      <c r="U951" s="116">
        <v>1.5806125548259424E+19</v>
      </c>
    </row>
    <row r="952" spans="3:21" ht="15" customHeight="1">
      <c r="C952" s="108" t="b">
        <v>0</v>
      </c>
      <c r="D952" s="109">
        <v>0</v>
      </c>
      <c r="E952" s="110">
        <v>3</v>
      </c>
      <c r="F952" s="110" t="s">
        <v>116</v>
      </c>
      <c r="G952" s="114">
        <v>26</v>
      </c>
      <c r="H952" s="114">
        <v>0</v>
      </c>
      <c r="I952" s="114">
        <v>0</v>
      </c>
      <c r="J952" s="114">
        <v>7.8958000000000004</v>
      </c>
      <c r="K952" s="114" t="s">
        <v>117</v>
      </c>
      <c r="L952" s="114" t="s">
        <v>118</v>
      </c>
      <c r="M952" s="114" t="s">
        <v>119</v>
      </c>
      <c r="N952" s="114" t="b">
        <v>1</v>
      </c>
      <c r="O952" s="114"/>
      <c r="P952" s="114" t="s">
        <v>121</v>
      </c>
      <c r="Q952" s="114" t="s">
        <v>122</v>
      </c>
      <c r="R952" s="114" t="b">
        <v>1</v>
      </c>
      <c r="S952" s="114">
        <v>870</v>
      </c>
      <c r="T952" s="116">
        <v>1</v>
      </c>
      <c r="U952" s="116">
        <v>1.3545766340361759E+19</v>
      </c>
    </row>
    <row r="953" spans="3:21" ht="15" customHeight="1">
      <c r="C953" s="108" t="b">
        <v>0</v>
      </c>
      <c r="D953" s="109">
        <v>1</v>
      </c>
      <c r="E953" s="110">
        <v>1</v>
      </c>
      <c r="F953" s="110" t="s">
        <v>123</v>
      </c>
      <c r="G953" s="114">
        <v>47</v>
      </c>
      <c r="H953" s="114">
        <v>1</v>
      </c>
      <c r="I953" s="114">
        <v>1</v>
      </c>
      <c r="J953" s="114">
        <v>52.554200000000002</v>
      </c>
      <c r="K953" s="114" t="s">
        <v>117</v>
      </c>
      <c r="L953" s="114" t="s">
        <v>124</v>
      </c>
      <c r="M953" s="114" t="s">
        <v>125</v>
      </c>
      <c r="N953" s="114" t="b">
        <v>0</v>
      </c>
      <c r="O953" s="114" t="s">
        <v>134</v>
      </c>
      <c r="P953" s="114" t="s">
        <v>121</v>
      </c>
      <c r="Q953" s="114" t="s">
        <v>127</v>
      </c>
      <c r="R953" s="114" t="b">
        <v>0</v>
      </c>
      <c r="S953" s="114">
        <v>871</v>
      </c>
      <c r="T953" s="116">
        <v>0</v>
      </c>
      <c r="U953" s="116">
        <v>1.5316076737383313E+19</v>
      </c>
    </row>
    <row r="954" spans="3:21" ht="15" customHeight="1">
      <c r="C954" s="108" t="b">
        <v>0</v>
      </c>
      <c r="D954" s="109">
        <v>0</v>
      </c>
      <c r="E954" s="110">
        <v>1</v>
      </c>
      <c r="F954" s="110" t="s">
        <v>116</v>
      </c>
      <c r="G954" s="114">
        <v>33</v>
      </c>
      <c r="H954" s="114">
        <v>0</v>
      </c>
      <c r="I954" s="114">
        <v>0</v>
      </c>
      <c r="J954" s="114">
        <v>5</v>
      </c>
      <c r="K954" s="114" t="s">
        <v>117</v>
      </c>
      <c r="L954" s="114" t="s">
        <v>124</v>
      </c>
      <c r="M954" s="114" t="s">
        <v>119</v>
      </c>
      <c r="N954" s="114" t="b">
        <v>1</v>
      </c>
      <c r="O954" s="114" t="s">
        <v>136</v>
      </c>
      <c r="P954" s="114" t="s">
        <v>121</v>
      </c>
      <c r="Q954" s="114" t="s">
        <v>122</v>
      </c>
      <c r="R954" s="114" t="b">
        <v>1</v>
      </c>
      <c r="S954" s="114">
        <v>872</v>
      </c>
      <c r="T954" s="116">
        <v>0</v>
      </c>
      <c r="U954" s="116">
        <v>3.3821828027579223E+18</v>
      </c>
    </row>
    <row r="955" spans="3:21" ht="15" customHeight="1">
      <c r="C955" s="108" t="b">
        <v>0</v>
      </c>
      <c r="D955" s="109">
        <v>0</v>
      </c>
      <c r="E955" s="110">
        <v>3</v>
      </c>
      <c r="F955" s="110" t="s">
        <v>116</v>
      </c>
      <c r="G955" s="114">
        <v>47</v>
      </c>
      <c r="H955" s="114">
        <v>0</v>
      </c>
      <c r="I955" s="114">
        <v>0</v>
      </c>
      <c r="J955" s="114">
        <v>9</v>
      </c>
      <c r="K955" s="114" t="s">
        <v>117</v>
      </c>
      <c r="L955" s="114" t="s">
        <v>118</v>
      </c>
      <c r="M955" s="114" t="s">
        <v>119</v>
      </c>
      <c r="N955" s="114" t="b">
        <v>1</v>
      </c>
      <c r="O955" s="114"/>
      <c r="P955" s="114" t="s">
        <v>121</v>
      </c>
      <c r="Q955" s="114" t="s">
        <v>122</v>
      </c>
      <c r="R955" s="114" t="b">
        <v>1</v>
      </c>
      <c r="S955" s="114">
        <v>873</v>
      </c>
      <c r="T955" s="116">
        <v>1</v>
      </c>
      <c r="U955" s="116">
        <v>1.0059289719313939E+18</v>
      </c>
    </row>
    <row r="956" spans="3:21" ht="15" customHeight="1">
      <c r="C956" s="108" t="b">
        <v>0</v>
      </c>
      <c r="D956" s="109">
        <v>1</v>
      </c>
      <c r="E956" s="110">
        <v>2</v>
      </c>
      <c r="F956" s="110" t="s">
        <v>123</v>
      </c>
      <c r="G956" s="114">
        <v>28</v>
      </c>
      <c r="H956" s="114">
        <v>1</v>
      </c>
      <c r="I956" s="114">
        <v>0</v>
      </c>
      <c r="J956" s="114">
        <v>24</v>
      </c>
      <c r="K956" s="114" t="s">
        <v>120</v>
      </c>
      <c r="L956" s="114" t="s">
        <v>132</v>
      </c>
      <c r="M956" s="114" t="s">
        <v>125</v>
      </c>
      <c r="N956" s="114" t="b">
        <v>0</v>
      </c>
      <c r="O956" s="114"/>
      <c r="P956" s="114" t="s">
        <v>126</v>
      </c>
      <c r="Q956" s="114" t="s">
        <v>127</v>
      </c>
      <c r="R956" s="114" t="b">
        <v>0</v>
      </c>
      <c r="S956" s="114">
        <v>874</v>
      </c>
      <c r="T956" s="116">
        <v>1</v>
      </c>
      <c r="U956" s="116">
        <v>1.2264852222359347E+19</v>
      </c>
    </row>
    <row r="957" spans="3:21" ht="15" customHeight="1">
      <c r="C957" s="108" t="b">
        <v>0</v>
      </c>
      <c r="D957" s="109">
        <v>1</v>
      </c>
      <c r="E957" s="110">
        <v>3</v>
      </c>
      <c r="F957" s="110" t="s">
        <v>123</v>
      </c>
      <c r="G957" s="114">
        <v>15</v>
      </c>
      <c r="H957" s="114">
        <v>0</v>
      </c>
      <c r="I957" s="114">
        <v>0</v>
      </c>
      <c r="J957" s="114">
        <v>7.2249999999999996</v>
      </c>
      <c r="K957" s="114" t="s">
        <v>120</v>
      </c>
      <c r="L957" s="114" t="s">
        <v>118</v>
      </c>
      <c r="M957" s="114" t="s">
        <v>131</v>
      </c>
      <c r="N957" s="114" t="b">
        <v>0</v>
      </c>
      <c r="O957" s="114"/>
      <c r="P957" s="114" t="s">
        <v>126</v>
      </c>
      <c r="Q957" s="114" t="s">
        <v>127</v>
      </c>
      <c r="R957" s="114" t="b">
        <v>1</v>
      </c>
      <c r="S957" s="114">
        <v>875</v>
      </c>
      <c r="T957" s="116">
        <v>1</v>
      </c>
      <c r="U957" s="116">
        <v>6.0882416884603238E+18</v>
      </c>
    </row>
    <row r="958" spans="3:21" ht="15" customHeight="1">
      <c r="C958" s="108" t="b">
        <v>0</v>
      </c>
      <c r="D958" s="109">
        <v>0</v>
      </c>
      <c r="E958" s="110">
        <v>3</v>
      </c>
      <c r="F958" s="110" t="s">
        <v>116</v>
      </c>
      <c r="G958" s="114">
        <v>20</v>
      </c>
      <c r="H958" s="114">
        <v>0</v>
      </c>
      <c r="I958" s="114">
        <v>0</v>
      </c>
      <c r="J958" s="114">
        <v>9.8458000000000006</v>
      </c>
      <c r="K958" s="114" t="s">
        <v>117</v>
      </c>
      <c r="L958" s="114" t="s">
        <v>118</v>
      </c>
      <c r="M958" s="114" t="s">
        <v>119</v>
      </c>
      <c r="N958" s="114" t="b">
        <v>1</v>
      </c>
      <c r="O958" s="114"/>
      <c r="P958" s="114" t="s">
        <v>121</v>
      </c>
      <c r="Q958" s="114" t="s">
        <v>122</v>
      </c>
      <c r="R958" s="114" t="b">
        <v>1</v>
      </c>
      <c r="S958" s="114">
        <v>876</v>
      </c>
      <c r="T958" s="116">
        <v>1</v>
      </c>
      <c r="U958" s="116">
        <v>7.4261615433116508E+18</v>
      </c>
    </row>
    <row r="959" spans="3:21" ht="15" customHeight="1">
      <c r="C959" s="108" t="b">
        <v>0</v>
      </c>
      <c r="D959" s="109">
        <v>0</v>
      </c>
      <c r="E959" s="110">
        <v>3</v>
      </c>
      <c r="F959" s="110" t="s">
        <v>116</v>
      </c>
      <c r="G959" s="114">
        <v>19</v>
      </c>
      <c r="H959" s="114">
        <v>0</v>
      </c>
      <c r="I959" s="114">
        <v>0</v>
      </c>
      <c r="J959" s="114">
        <v>7.8958000000000004</v>
      </c>
      <c r="K959" s="114" t="s">
        <v>117</v>
      </c>
      <c r="L959" s="114" t="s">
        <v>118</v>
      </c>
      <c r="M959" s="114" t="s">
        <v>119</v>
      </c>
      <c r="N959" s="114" t="b">
        <v>1</v>
      </c>
      <c r="O959" s="114"/>
      <c r="P959" s="114" t="s">
        <v>121</v>
      </c>
      <c r="Q959" s="114" t="s">
        <v>122</v>
      </c>
      <c r="R959" s="114" t="b">
        <v>1</v>
      </c>
      <c r="S959" s="114">
        <v>877</v>
      </c>
      <c r="T959" s="116">
        <v>1</v>
      </c>
      <c r="U959" s="116">
        <v>8.1316676880915343E+18</v>
      </c>
    </row>
    <row r="960" spans="3:21" ht="15" customHeight="1">
      <c r="C960" s="108" t="b">
        <v>0</v>
      </c>
      <c r="D960" s="109">
        <v>0</v>
      </c>
      <c r="E960" s="110">
        <v>3</v>
      </c>
      <c r="F960" s="110" t="s">
        <v>116</v>
      </c>
      <c r="G960" s="114"/>
      <c r="H960" s="114">
        <v>0</v>
      </c>
      <c r="I960" s="114">
        <v>0</v>
      </c>
      <c r="J960" s="114">
        <v>7.8958000000000004</v>
      </c>
      <c r="K960" s="114" t="s">
        <v>117</v>
      </c>
      <c r="L960" s="114" t="s">
        <v>118</v>
      </c>
      <c r="M960" s="114" t="s">
        <v>119</v>
      </c>
      <c r="N960" s="114" t="b">
        <v>1</v>
      </c>
      <c r="O960" s="114"/>
      <c r="P960" s="114" t="s">
        <v>121</v>
      </c>
      <c r="Q960" s="114" t="s">
        <v>122</v>
      </c>
      <c r="R960" s="114" t="b">
        <v>1</v>
      </c>
      <c r="S960" s="114">
        <v>878</v>
      </c>
      <c r="T960" s="116">
        <v>1</v>
      </c>
      <c r="U960" s="116">
        <v>1.7023975563089144E+19</v>
      </c>
    </row>
    <row r="961" spans="3:21" ht="15" customHeight="1">
      <c r="C961" s="108" t="b">
        <v>0</v>
      </c>
      <c r="D961" s="109">
        <v>1</v>
      </c>
      <c r="E961" s="110">
        <v>1</v>
      </c>
      <c r="F961" s="110" t="s">
        <v>123</v>
      </c>
      <c r="G961" s="114">
        <v>56</v>
      </c>
      <c r="H961" s="114">
        <v>0</v>
      </c>
      <c r="I961" s="114">
        <v>1</v>
      </c>
      <c r="J961" s="114">
        <v>83.158299999999997</v>
      </c>
      <c r="K961" s="114" t="s">
        <v>120</v>
      </c>
      <c r="L961" s="114" t="s">
        <v>124</v>
      </c>
      <c r="M961" s="114" t="s">
        <v>125</v>
      </c>
      <c r="N961" s="114" t="b">
        <v>0</v>
      </c>
      <c r="O961" s="114" t="s">
        <v>120</v>
      </c>
      <c r="P961" s="114" t="s">
        <v>126</v>
      </c>
      <c r="Q961" s="114" t="s">
        <v>127</v>
      </c>
      <c r="R961" s="114" t="b">
        <v>0</v>
      </c>
      <c r="S961" s="114">
        <v>879</v>
      </c>
      <c r="T961" s="116">
        <v>0</v>
      </c>
      <c r="U961" s="116">
        <v>1.0233672861926582E+19</v>
      </c>
    </row>
    <row r="962" spans="3:21" ht="15" customHeight="1">
      <c r="C962" s="108" t="b">
        <v>0</v>
      </c>
      <c r="D962" s="109">
        <v>1</v>
      </c>
      <c r="E962" s="110">
        <v>2</v>
      </c>
      <c r="F962" s="110" t="s">
        <v>123</v>
      </c>
      <c r="G962" s="114">
        <v>25</v>
      </c>
      <c r="H962" s="114">
        <v>0</v>
      </c>
      <c r="I962" s="114">
        <v>1</v>
      </c>
      <c r="J962" s="114">
        <v>26</v>
      </c>
      <c r="K962" s="114" t="s">
        <v>117</v>
      </c>
      <c r="L962" s="114" t="s">
        <v>132</v>
      </c>
      <c r="M962" s="114" t="s">
        <v>125</v>
      </c>
      <c r="N962" s="114" t="b">
        <v>0</v>
      </c>
      <c r="O962" s="114"/>
      <c r="P962" s="114" t="s">
        <v>121</v>
      </c>
      <c r="Q962" s="114" t="s">
        <v>127</v>
      </c>
      <c r="R962" s="114" t="b">
        <v>0</v>
      </c>
      <c r="S962" s="114">
        <v>880</v>
      </c>
      <c r="T962" s="116">
        <v>1</v>
      </c>
      <c r="U962" s="116">
        <v>1.4919875732739039E+19</v>
      </c>
    </row>
    <row r="963" spans="3:21" ht="15" customHeight="1">
      <c r="C963" s="108" t="b">
        <v>0</v>
      </c>
      <c r="D963" s="109">
        <v>0</v>
      </c>
      <c r="E963" s="110">
        <v>3</v>
      </c>
      <c r="F963" s="110" t="s">
        <v>116</v>
      </c>
      <c r="G963" s="114">
        <v>33</v>
      </c>
      <c r="H963" s="114">
        <v>0</v>
      </c>
      <c r="I963" s="114">
        <v>0</v>
      </c>
      <c r="J963" s="114">
        <v>7.8958000000000004</v>
      </c>
      <c r="K963" s="114" t="s">
        <v>117</v>
      </c>
      <c r="L963" s="114" t="s">
        <v>118</v>
      </c>
      <c r="M963" s="114" t="s">
        <v>119</v>
      </c>
      <c r="N963" s="114" t="b">
        <v>1</v>
      </c>
      <c r="O963" s="114"/>
      <c r="P963" s="114" t="s">
        <v>121</v>
      </c>
      <c r="Q963" s="114" t="s">
        <v>122</v>
      </c>
      <c r="R963" s="114" t="b">
        <v>1</v>
      </c>
      <c r="S963" s="114">
        <v>881</v>
      </c>
      <c r="T963" s="116">
        <v>1</v>
      </c>
      <c r="U963" s="116">
        <v>5.4072121700769075E+18</v>
      </c>
    </row>
    <row r="964" spans="3:21" ht="15" customHeight="1">
      <c r="C964" s="108" t="b">
        <v>0</v>
      </c>
      <c r="D964" s="109">
        <v>0</v>
      </c>
      <c r="E964" s="110">
        <v>3</v>
      </c>
      <c r="F964" s="110" t="s">
        <v>123</v>
      </c>
      <c r="G964" s="114">
        <v>22</v>
      </c>
      <c r="H964" s="114">
        <v>0</v>
      </c>
      <c r="I964" s="114">
        <v>0</v>
      </c>
      <c r="J964" s="114">
        <v>10.5167</v>
      </c>
      <c r="K964" s="114" t="s">
        <v>117</v>
      </c>
      <c r="L964" s="114" t="s">
        <v>118</v>
      </c>
      <c r="M964" s="114" t="s">
        <v>125</v>
      </c>
      <c r="N964" s="114" t="b">
        <v>0</v>
      </c>
      <c r="O964" s="114"/>
      <c r="P964" s="114" t="s">
        <v>121</v>
      </c>
      <c r="Q964" s="114" t="s">
        <v>122</v>
      </c>
      <c r="R964" s="114" t="b">
        <v>1</v>
      </c>
      <c r="S964" s="114">
        <v>882</v>
      </c>
      <c r="T964" s="116">
        <v>1</v>
      </c>
      <c r="U964" s="116">
        <v>4.9473856192502354E+18</v>
      </c>
    </row>
    <row r="965" spans="3:21" ht="15" customHeight="1">
      <c r="C965" s="108" t="b">
        <v>0</v>
      </c>
      <c r="D965" s="109">
        <v>0</v>
      </c>
      <c r="E965" s="110">
        <v>2</v>
      </c>
      <c r="F965" s="110" t="s">
        <v>116</v>
      </c>
      <c r="G965" s="114">
        <v>28</v>
      </c>
      <c r="H965" s="114">
        <v>0</v>
      </c>
      <c r="I965" s="114">
        <v>0</v>
      </c>
      <c r="J965" s="114">
        <v>10.5</v>
      </c>
      <c r="K965" s="114" t="s">
        <v>117</v>
      </c>
      <c r="L965" s="114" t="s">
        <v>132</v>
      </c>
      <c r="M965" s="114" t="s">
        <v>119</v>
      </c>
      <c r="N965" s="114" t="b">
        <v>1</v>
      </c>
      <c r="O965" s="114"/>
      <c r="P965" s="114" t="s">
        <v>121</v>
      </c>
      <c r="Q965" s="114" t="s">
        <v>122</v>
      </c>
      <c r="R965" s="114" t="b">
        <v>1</v>
      </c>
      <c r="S965" s="114">
        <v>883</v>
      </c>
      <c r="T965" s="116">
        <v>1</v>
      </c>
      <c r="U965" s="116">
        <v>5.6005477272102922E+18</v>
      </c>
    </row>
    <row r="966" spans="3:21" ht="15" customHeight="1">
      <c r="C966" s="108" t="b">
        <v>0</v>
      </c>
      <c r="D966" s="109">
        <v>0</v>
      </c>
      <c r="E966" s="110">
        <v>3</v>
      </c>
      <c r="F966" s="110" t="s">
        <v>116</v>
      </c>
      <c r="G966" s="114">
        <v>25</v>
      </c>
      <c r="H966" s="114">
        <v>0</v>
      </c>
      <c r="I966" s="114">
        <v>0</v>
      </c>
      <c r="J966" s="114">
        <v>7.05</v>
      </c>
      <c r="K966" s="114" t="s">
        <v>117</v>
      </c>
      <c r="L966" s="114" t="s">
        <v>118</v>
      </c>
      <c r="M966" s="114" t="s">
        <v>119</v>
      </c>
      <c r="N966" s="114" t="b">
        <v>1</v>
      </c>
      <c r="O966" s="114"/>
      <c r="P966" s="114" t="s">
        <v>121</v>
      </c>
      <c r="Q966" s="114" t="s">
        <v>122</v>
      </c>
      <c r="R966" s="114" t="b">
        <v>1</v>
      </c>
      <c r="S966" s="114">
        <v>884</v>
      </c>
      <c r="T966" s="116">
        <v>1</v>
      </c>
      <c r="U966" s="116">
        <v>5.5696717469376686E+18</v>
      </c>
    </row>
    <row r="967" spans="3:21" ht="15" customHeight="1">
      <c r="C967" s="108" t="b">
        <v>0</v>
      </c>
      <c r="D967" s="109">
        <v>0</v>
      </c>
      <c r="E967" s="110">
        <v>3</v>
      </c>
      <c r="F967" s="110" t="s">
        <v>123</v>
      </c>
      <c r="G967" s="114">
        <v>39</v>
      </c>
      <c r="H967" s="114">
        <v>0</v>
      </c>
      <c r="I967" s="114">
        <v>5</v>
      </c>
      <c r="J967" s="114">
        <v>29.125</v>
      </c>
      <c r="K967" s="114" t="s">
        <v>128</v>
      </c>
      <c r="L967" s="114" t="s">
        <v>118</v>
      </c>
      <c r="M967" s="114" t="s">
        <v>125</v>
      </c>
      <c r="N967" s="114" t="b">
        <v>0</v>
      </c>
      <c r="O967" s="114"/>
      <c r="P967" s="114" t="s">
        <v>129</v>
      </c>
      <c r="Q967" s="114" t="s">
        <v>122</v>
      </c>
      <c r="R967" s="114" t="b">
        <v>0</v>
      </c>
      <c r="S967" s="114">
        <v>885</v>
      </c>
      <c r="T967" s="116">
        <v>1</v>
      </c>
      <c r="U967" s="116">
        <v>6.9232699104099251E+17</v>
      </c>
    </row>
    <row r="968" spans="3:21" ht="15" customHeight="1">
      <c r="C968" s="108" t="b">
        <v>0</v>
      </c>
      <c r="D968" s="109">
        <v>0</v>
      </c>
      <c r="E968" s="110">
        <v>2</v>
      </c>
      <c r="F968" s="110" t="s">
        <v>116</v>
      </c>
      <c r="G968" s="114">
        <v>27</v>
      </c>
      <c r="H968" s="114">
        <v>0</v>
      </c>
      <c r="I968" s="114">
        <v>0</v>
      </c>
      <c r="J968" s="114">
        <v>13</v>
      </c>
      <c r="K968" s="114" t="s">
        <v>117</v>
      </c>
      <c r="L968" s="114" t="s">
        <v>132</v>
      </c>
      <c r="M968" s="114" t="s">
        <v>119</v>
      </c>
      <c r="N968" s="114" t="b">
        <v>1</v>
      </c>
      <c r="O968" s="114"/>
      <c r="P968" s="114" t="s">
        <v>121</v>
      </c>
      <c r="Q968" s="114" t="s">
        <v>122</v>
      </c>
      <c r="R968" s="114" t="b">
        <v>1</v>
      </c>
      <c r="S968" s="114">
        <v>886</v>
      </c>
      <c r="T968" s="116">
        <v>1</v>
      </c>
      <c r="U968" s="116">
        <v>5.0218771842705265E+18</v>
      </c>
    </row>
    <row r="969" spans="3:21" ht="15" customHeight="1">
      <c r="C969" s="108" t="b">
        <v>0</v>
      </c>
      <c r="D969" s="109">
        <v>1</v>
      </c>
      <c r="E969" s="110">
        <v>1</v>
      </c>
      <c r="F969" s="110" t="s">
        <v>123</v>
      </c>
      <c r="G969" s="114">
        <v>19</v>
      </c>
      <c r="H969" s="114">
        <v>0</v>
      </c>
      <c r="I969" s="114">
        <v>0</v>
      </c>
      <c r="J969" s="114">
        <v>30</v>
      </c>
      <c r="K969" s="114" t="s">
        <v>117</v>
      </c>
      <c r="L969" s="114" t="s">
        <v>124</v>
      </c>
      <c r="M969" s="114" t="s">
        <v>125</v>
      </c>
      <c r="N969" s="114" t="b">
        <v>0</v>
      </c>
      <c r="O969" s="114" t="s">
        <v>136</v>
      </c>
      <c r="P969" s="114" t="s">
        <v>121</v>
      </c>
      <c r="Q969" s="114" t="s">
        <v>127</v>
      </c>
      <c r="R969" s="114" t="b">
        <v>1</v>
      </c>
      <c r="S969" s="114">
        <v>887</v>
      </c>
      <c r="T969" s="116">
        <v>0</v>
      </c>
      <c r="U969" s="116">
        <v>1.7823213886645453E+19</v>
      </c>
    </row>
    <row r="970" spans="3:21" ht="15" customHeight="1">
      <c r="C970" s="108" t="b">
        <v>0</v>
      </c>
      <c r="D970" s="109">
        <v>0</v>
      </c>
      <c r="E970" s="110">
        <v>3</v>
      </c>
      <c r="F970" s="110" t="s">
        <v>123</v>
      </c>
      <c r="G970" s="114"/>
      <c r="H970" s="114">
        <v>1</v>
      </c>
      <c r="I970" s="114">
        <v>2</v>
      </c>
      <c r="J970" s="114">
        <v>23.45</v>
      </c>
      <c r="K970" s="114" t="s">
        <v>117</v>
      </c>
      <c r="L970" s="114" t="s">
        <v>118</v>
      </c>
      <c r="M970" s="114" t="s">
        <v>125</v>
      </c>
      <c r="N970" s="114" t="b">
        <v>0</v>
      </c>
      <c r="O970" s="114"/>
      <c r="P970" s="114" t="s">
        <v>121</v>
      </c>
      <c r="Q970" s="114" t="s">
        <v>122</v>
      </c>
      <c r="R970" s="114" t="b">
        <v>0</v>
      </c>
      <c r="S970" s="114">
        <v>888</v>
      </c>
      <c r="T970" s="116">
        <v>1</v>
      </c>
      <c r="U970" s="116">
        <v>3.8631488722312032E+17</v>
      </c>
    </row>
    <row r="971" spans="3:21" ht="15" customHeight="1">
      <c r="C971" s="108" t="b">
        <v>0</v>
      </c>
      <c r="D971" s="109">
        <v>1</v>
      </c>
      <c r="E971" s="110">
        <v>1</v>
      </c>
      <c r="F971" s="110" t="s">
        <v>116</v>
      </c>
      <c r="G971" s="114">
        <v>26</v>
      </c>
      <c r="H971" s="114">
        <v>0</v>
      </c>
      <c r="I971" s="114">
        <v>0</v>
      </c>
      <c r="J971" s="114">
        <v>30</v>
      </c>
      <c r="K971" s="114" t="s">
        <v>120</v>
      </c>
      <c r="L971" s="114" t="s">
        <v>124</v>
      </c>
      <c r="M971" s="114" t="s">
        <v>119</v>
      </c>
      <c r="N971" s="114" t="b">
        <v>1</v>
      </c>
      <c r="O971" s="114" t="s">
        <v>120</v>
      </c>
      <c r="P971" s="114" t="s">
        <v>126</v>
      </c>
      <c r="Q971" s="114" t="s">
        <v>127</v>
      </c>
      <c r="R971" s="114" t="b">
        <v>1</v>
      </c>
      <c r="S971" s="114">
        <v>889</v>
      </c>
      <c r="T971" s="116">
        <v>0</v>
      </c>
      <c r="U971" s="116">
        <v>1.2603438918875034E+18</v>
      </c>
    </row>
    <row r="972" spans="3:21" ht="15" customHeight="1">
      <c r="C972" s="111" t="b">
        <v>0</v>
      </c>
      <c r="D972" s="112">
        <v>0</v>
      </c>
      <c r="E972" s="113">
        <v>3</v>
      </c>
      <c r="F972" s="113" t="s">
        <v>116</v>
      </c>
      <c r="G972" s="114">
        <v>32</v>
      </c>
      <c r="H972" s="114">
        <v>0</v>
      </c>
      <c r="I972" s="114">
        <v>0</v>
      </c>
      <c r="J972" s="114">
        <v>7.75</v>
      </c>
      <c r="K972" s="114" t="s">
        <v>128</v>
      </c>
      <c r="L972" s="114" t="s">
        <v>118</v>
      </c>
      <c r="M972" s="114" t="s">
        <v>119</v>
      </c>
      <c r="N972" s="114" t="b">
        <v>1</v>
      </c>
      <c r="O972" s="114"/>
      <c r="P972" s="114" t="s">
        <v>129</v>
      </c>
      <c r="Q972" s="114" t="s">
        <v>122</v>
      </c>
      <c r="R972" s="114" t="b">
        <v>1</v>
      </c>
      <c r="S972" s="114">
        <v>890</v>
      </c>
      <c r="T972" s="116">
        <v>1</v>
      </c>
      <c r="U972" s="116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29" priority="26" operator="equal">
      <formula>0</formula>
    </cfRule>
  </conditionalFormatting>
  <conditionalFormatting sqref="C82:C972">
    <cfRule type="cellIs" dxfId="28" priority="25" operator="notEqual">
      <formula>FALSE</formula>
    </cfRule>
  </conditionalFormatting>
  <conditionalFormatting sqref="D19:S19">
    <cfRule type="cellIs" dxfId="2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6" priority="20"/>
  </conditionalFormatting>
  <conditionalFormatting sqref="D17:S17">
    <cfRule type="cellIs" dxfId="25" priority="18" operator="notEqual">
      <formula>"Definition"</formula>
    </cfRule>
  </conditionalFormatting>
  <conditionalFormatting sqref="D60:F67">
    <cfRule type="cellIs" dxfId="2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3" priority="4" operator="notEqual">
      <formula>"Dataset Description"</formula>
    </cfRule>
  </conditionalFormatting>
  <conditionalFormatting sqref="G25:S32 G38:S42 G48:S56">
    <cfRule type="cellIs" dxfId="22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2026-06-29T05:26:00Z</dcterms:modified>
</cp:coreProperties>
</file>